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C:\Users\OHW\Desktop\"/>
    </mc:Choice>
  </mc:AlternateContent>
  <xr:revisionPtr revIDLastSave="0" documentId="13_ncr:1_{5F67FE6A-6460-46D7-83E7-406C4B60A856}" xr6:coauthVersionLast="47" xr6:coauthVersionMax="47" xr10:uidLastSave="{00000000-0000-0000-0000-000000000000}"/>
  <bookViews>
    <workbookView xWindow="-110" yWindow="-110" windowWidth="19420" windowHeight="10300" tabRatio="731" xr2:uid="{00000000-000D-0000-FFFF-FFFF00000000}"/>
  </bookViews>
  <sheets>
    <sheet name="Bill of Q for Sungorai" sheetId="58" r:id="rId1"/>
  </sheets>
  <definedNames>
    <definedName name="_xlnm.Print_Area" localSheetId="0">'Bill of Q for Sungorai'!$A$1:$G$75</definedName>
    <definedName name="_xlnm.Print_Titles" localSheetId="0">'Bill of Q for Sungorai'!$1:$6</definedName>
    <definedName name="re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8" i="58" l="1"/>
  <c r="D32" i="58"/>
  <c r="D55" i="58"/>
  <c r="D48" i="58" l="1"/>
  <c r="D30" i="58"/>
  <c r="D47" i="58" l="1"/>
  <c r="D54" i="58"/>
  <c r="D46" i="58" l="1"/>
  <c r="D53" i="58"/>
  <c r="D10" i="58"/>
</calcChain>
</file>

<file path=xl/sharedStrings.xml><?xml version="1.0" encoding="utf-8"?>
<sst xmlns="http://schemas.openxmlformats.org/spreadsheetml/2006/main" count="144" uniqueCount="92">
  <si>
    <t>No</t>
  </si>
  <si>
    <t xml:space="preserve">Sign Board for project لوحه برای پروژه </t>
  </si>
  <si>
    <t>m</t>
  </si>
  <si>
    <t>Grand Total Cost (Afs.) قیمت مجموعی به افغانی</t>
  </si>
  <si>
    <t>set</t>
  </si>
  <si>
    <t xml:space="preserve">Sub-Total Cost for distribution line (Afs.) </t>
  </si>
  <si>
    <t>ترتیب کننده :</t>
  </si>
  <si>
    <t xml:space="preserve"> </t>
  </si>
  <si>
    <t>Lumsum</t>
  </si>
  <si>
    <t>Organization of Human Welfare (OHW) بشری خیریه موسسه</t>
  </si>
  <si>
    <t>مقدار معاش 20000 افغانی در ماه</t>
  </si>
  <si>
    <t xml:space="preserve">Salary for one foreman for implementation and arrangement of project work introduced by OHW during implementation process. معاش یک نفر فورمین جهت رهنمائی تطبیق وتنظیم امورپروژه </t>
  </si>
  <si>
    <t>Pcs</t>
  </si>
  <si>
    <t>lumsum</t>
  </si>
  <si>
    <t>چک کننده :</t>
  </si>
  <si>
    <t>انجنیر ضیاالحق "حامدیار"</t>
  </si>
  <si>
    <t>LS</t>
  </si>
  <si>
    <t>PCs</t>
  </si>
  <si>
    <t xml:space="preserve"> Pcs</t>
  </si>
  <si>
    <t>Leveling and Compaction of base of the reservoir's foundation  سطح و ترکیب پایه و اساس مخزن</t>
  </si>
  <si>
    <t>Provision and proper installation of water stopper (0.3x21) at the base of RCC wall to avoid leakage of water from inside the reservoir through RCC walls تهیه ونصب واتر ستابر در کار مخزن با تمام امورات ایجابی تحت نظر انجینر مراقبت کننده طبق نقشه</t>
  </si>
  <si>
    <t xml:space="preserve">Inside chips plaster of the reservoir with 2cm thickness and smoothing for walls and floor of the reservoir to provide a water proof surfaces.چپس کاری در داخل مخزن معه تمام امورات ایجابی تحت نظرانجینر مراقبت کننده طبق نقشه </t>
  </si>
  <si>
    <t>Provision and proper installation of GI pipe 3'' equipped with outer control value as wash out. تهیه ونصب پایپ گلوانایز شده به قطر سه انچ در کار ذخیره با تمام امورات ایجابی تحت نظر  انجینر مراقبت کننده طبق نقشه</t>
  </si>
  <si>
    <t>Provision and proper installation of 3'' GI pipe for over flowing with all relevant requirements  تهیه ونصب پایپ گلوانایز شده به قطر سه انچ در کار ذخیره برای جریان اضافی با تمام امورات ایجابی تحت نظر  انجینر مراقبت کننده طبق نقشه</t>
  </si>
  <si>
    <t>Provision and proper installation of 2'' GI pipe for Ventilation of air with all relevant requirements  تهیه ونصب پایپ گلوانایز شده به قطر دو انچ برای نهویه با تمام امورات ایجابی تحت نظر  انجینر مراقبت کننده</t>
  </si>
  <si>
    <t xml:space="preserve">PCC shifta from 1:2:4 mix ratio for base of foundation with 7 days curing and watering    دکانکریت ریزی بدون سیخ با مشخصات داده شده تحت نظر انجینر مراقبت کننده </t>
  </si>
  <si>
    <t>Provied  and installation of warning tape in 20 cm  above the pipe</t>
  </si>
  <si>
    <t>Earthworks including excavation at any type of soil, backfilling, compaction, transport and disposal of surplus material to Contractor's deposit within a radius of  1 m from the execution site.</t>
  </si>
  <si>
    <t xml:space="preserve">قرار شرح فوق فورم هذا در تطابق با جدول احجام کار ومواد یعنی (BoQ)بدون قیمت جهت آفردهی  ترتیب گردیده   وهم سند قطعی حساب شمرده نمیشود, سند قطعی حساب برویت برآورد ثانی از روی احجام حقیقی صورت گیرد وهم قیمت واقعی در وقت قرارداد از ساحه دریافت میگردد. بخاطر رشد اقتصاد ملی کشور از سمنت جبل السراج وسایر سمنت ها تولید شده داخلی درصورتیکه قابل دسترس دربازار،ودارای کیفیت خوب وهمچنان دارای قیمت مناسب باشد استفاده آن به تناسب سمنت ها خارجی در پروژه هذا ترجیح واولویت داده شود
</t>
  </si>
  <si>
    <t xml:space="preserve"> انجنیر  شکيل احمد  " شيرزاد "</t>
  </si>
  <si>
    <t>Supplying, installation, laying and with requirement fitting in place of High Density Polyethylene pipe (PE 100 PN 10  SDR 17), Outside Diameter: 40 mm, wall thickness 2.4 mm ,weight 0.295 kg/m, Best quality.پایپ پولی ایتیلین بقطر خارجی 40 ملی  با فشارقابل برداشت 10 بار</t>
  </si>
  <si>
    <t>Supplying, installation, laying and with requirement fitting in place of High Density Polyethylene pipe (PE 100 PN 10  SDR 17), Outside Diameter: 63 mm, wall thickness 3.8 mm ,weight 0.721 kg/m, Best quality.پایپ پولی ایتیلین بقطر خارجی 63 ملی  با فشارقابل برداشت 10 بار</t>
  </si>
  <si>
    <r>
      <t>m</t>
    </r>
    <r>
      <rPr>
        <vertAlign val="superscript"/>
        <sz val="14"/>
        <rFont val="Times New Roman"/>
        <family val="1"/>
      </rPr>
      <t>3</t>
    </r>
  </si>
  <si>
    <r>
      <t>BoQ for 32 m</t>
    </r>
    <r>
      <rPr>
        <b/>
        <vertAlign val="superscript"/>
        <sz val="16"/>
        <rFont val="Times New Roman"/>
        <family val="1"/>
      </rPr>
      <t>3</t>
    </r>
    <r>
      <rPr>
        <b/>
        <sz val="16"/>
        <rFont val="Times New Roman"/>
        <family val="1"/>
      </rPr>
      <t xml:space="preserve"> (32000 lit)  RCC Ground  Water Reservoir </t>
    </r>
  </si>
  <si>
    <t>Supplying, installation, laying and with requirement fitting in place of High Density Polyethylene pipe (PE 100 PN 10  SDR 17), Outside Diameter: 75 mm, wall thickness 4.5 mm ,weight 1.02 kg/m, Best quality.پایپ پولی ایتیلین بقطر خارجی 75 ملی  با فشارقابل برداشت 10 بار</t>
  </si>
  <si>
    <r>
      <t>m</t>
    </r>
    <r>
      <rPr>
        <vertAlign val="superscript"/>
        <sz val="14"/>
        <color rgb="FF000000"/>
        <rFont val="Times New Roman"/>
        <family val="1"/>
      </rPr>
      <t>3</t>
    </r>
  </si>
  <si>
    <r>
      <t>m</t>
    </r>
    <r>
      <rPr>
        <vertAlign val="superscript"/>
        <sz val="14"/>
        <color rgb="FF000000"/>
        <rFont val="Times New Roman"/>
        <family val="1"/>
      </rPr>
      <t>2</t>
    </r>
  </si>
  <si>
    <t>Provision and laying 20 cm sand layer in the base of the trench</t>
  </si>
  <si>
    <r>
      <t>Sub-Total Cost for  32 m</t>
    </r>
    <r>
      <rPr>
        <b/>
        <vertAlign val="superscript"/>
        <sz val="14"/>
        <rFont val="Times New Roman"/>
        <family val="1"/>
      </rPr>
      <t>3</t>
    </r>
    <r>
      <rPr>
        <b/>
        <sz val="14"/>
        <rFont val="Times New Roman"/>
        <family val="1"/>
      </rPr>
      <t xml:space="preserve"> (32000 lit) RCC Surface Water Reservoir (Afs.) </t>
    </r>
  </si>
  <si>
    <t xml:space="preserve"> BoQ for Structure Gate Valve Box( 1x1)m</t>
  </si>
  <si>
    <t>Bill of Quantity for Spring Water System with Water Reservoir</t>
  </si>
  <si>
    <t xml:space="preserve"> شماره</t>
  </si>
  <si>
    <t xml:space="preserve">S/No </t>
  </si>
  <si>
    <t>Discriptions</t>
  </si>
  <si>
    <t xml:space="preserve"> تشریحا ت</t>
  </si>
  <si>
    <t xml:space="preserve"> واحد</t>
  </si>
  <si>
    <t>Unit</t>
  </si>
  <si>
    <t>Quantity</t>
  </si>
  <si>
    <t xml:space="preserve"> مقدار</t>
  </si>
  <si>
    <t>Cost/Unit (Afs.)</t>
  </si>
  <si>
    <t>قیمت فی واحد</t>
  </si>
  <si>
    <t>Total Cost (Afs.)</t>
  </si>
  <si>
    <t>قیمت مجموعی</t>
  </si>
  <si>
    <t>Remarks</t>
  </si>
  <si>
    <t xml:space="preserve"> ملاحظات</t>
  </si>
  <si>
    <t xml:space="preserve">Cleaning and cutting of hard material for foundation of reservoir as per instructions of Site Engineerپاک کاری و برمه کاری ساحه سخت برای تهداب ساختمان ذخیره تحت نظر انجینر مراقبت کننده  </t>
  </si>
  <si>
    <t xml:space="preserve">Stone masonry M(1:4) Mortar including pointing and 10 days Curing سنگ کارِی از مصالحه 1:4 معه انکاف کاری تحت نظر انجینر مراقبت کننده </t>
  </si>
  <si>
    <t xml:space="preserve">RCC for sub structure part of the reservoir from 1:1.5:3 mix ratio and the reinforcement is double from Tash Kandi 60 grade steel bars ,1 kg of podlo per Bag of cement and should be according to the design drawing, including the best quality formwork with all necessaries اهن کانکریت معه قالب بندی از سیح گول تاشکندی و بودر مخصوص برای ضد نم با تمام امورات ایجابی تحت نظرمراقبت کننده  </t>
  </si>
  <si>
    <t xml:space="preserve">OHW visibility writing based on drawing  marble stone size (80x50x2.5) تهیه ونصب لوحه مخصوص دفتر او. ایچ. دبلیو از سنگ مرمر تحت نظر انجینر مراقبت کننه </t>
  </si>
  <si>
    <t>Provision and  proper installation of metallic ladder in the inside of reservoir,  The Height of one step is 20cm and wide is 30 cm.تهیه ونصب زینه فلزی در داخل دخیره با عرض شست سانتی با مشحصات داده شده تحت نظر انجینر مراقبت کننده</t>
  </si>
  <si>
    <t>Supply and placing of  RCC C30/37 with formworks, reinforcement bars, placing of reinforced concrete for base slab, roof slab, cross beams, parapet and all other jobs to complete this work. according to DWG, Specifications and standards.</t>
  </si>
  <si>
    <t xml:space="preserve">Plaster work with cement-sand  M(1:3).    </t>
  </si>
  <si>
    <t xml:space="preserve">Excavation for pipe networking in 80 cm depth and 40 cm wide in complex layer of area and putting the excavated materials 1m away from the trench. Bed leveling and 90% compaction of pipe bed level proper installation and backfilling of trench with required compaction   .  کندن کاری درزمین  </t>
  </si>
  <si>
    <t>Provision and installation of warning tape in 20 cm  above the pipe</t>
  </si>
  <si>
    <t>Leveling and Compaction of base of the tank's foundation  سطح و ترکیب پایه و اساس مخزن</t>
  </si>
  <si>
    <r>
      <t>m</t>
    </r>
    <r>
      <rPr>
        <sz val="14"/>
        <rFont val="Times New Roman"/>
        <family val="1"/>
      </rPr>
      <t>²</t>
    </r>
  </si>
  <si>
    <r>
      <t xml:space="preserve">Total GI-Gate Valves and PRV's for  all (6) mainholes with Size: (1*1*1.2) according to the drawing with Diameters 
</t>
    </r>
    <r>
      <rPr>
        <sz val="14"/>
        <rFont val="Times New Roman"/>
        <family val="1"/>
      </rPr>
      <t xml:space="preserve">1- Mainhole-1 (1 Gate Valve Ø75mm, 2 Gate Valve Ø40mm )
2- Mainhole-2 (Pressure Reducing Valve PRV Ø40mm )
3- Mainhole-3 (1 Gate Valve Ø63mm, 2 Gate Valve Ø40mm )
4- Mainhole-4 (Pressure Reducing Valve PRV Ø40mm )
</t>
    </r>
    <r>
      <rPr>
        <sz val="14"/>
        <color rgb="FF000000"/>
        <rFont val="Times New Roman"/>
        <family val="1"/>
      </rPr>
      <t xml:space="preserve">5- Mainhole-5 (1 Gate Valve Ø63mm, 1 Gate Valve Ø40mm )
</t>
    </r>
    <r>
      <rPr>
        <sz val="14"/>
        <color indexed="8"/>
        <rFont val="Times New Roman"/>
        <family val="1"/>
      </rPr>
      <t xml:space="preserve">6- Mainhole-6 (2 Gate Valves Ø40mm )                                                                                                                                              </t>
    </r>
  </si>
  <si>
    <t xml:space="preserve">House to House connection  from main pipe to inside of  houses, public buildings (school, mosque and clinic)According to drawing with its all accessories including 1/2" Saddle clamp, Elbow, Female Threaded Adapter, Male Threaded Adapter, Gate valve, Water meter, Non return valve, Water tap, Socket, 20mm HDPE pipe with average length of 25 meters (Total 20mm pipe 16 bar length 950m) each stand top 2 meters of GI pipes including of RCC, Formwork for stand tap connection and perfabricated heavy duty water meter box with B-type meter         تمدید نل از پایپ عمومی الی داخل خانه ها و ساختمان های عام المنفعه (مکتب، مسجد و کلینیک) با تمامی ملحقات آن از قبیل سدل بست نیم انچ، زانوخم، اتصال ماده، گیت وال (فلکه)، میتر، تمبه وال، شیر دهن، ساکت، پایپ 20 ملی متری پولی ایتلین به طول اوسط 5 متر و 2 متر پایپ جستی  برای هر شیر دهن و میتر بکس قبلا ساخته شده با کیفیت عالی </t>
  </si>
  <si>
    <t>احجام کارومواد مصرفی برای سیستم آبرسانی توسط چشمه همراه با ذخیره ‌زمینی  درقریه  سنګوړۍ- مربوط ولسوالی سپین غر ولایت ننگرهار</t>
  </si>
  <si>
    <t>Maintenance kit for repairing, pipe scheme network and other equipment in a boxبسته افزار ترمیم شبکه ابرسانی</t>
  </si>
  <si>
    <t>Construction of manhole (8) (1x1) m dimensions and 1.20 m depth for general water distribution measuring  including installation gate valve  and all necessaries with requirement fittings.ساختمان منهول به تعداد هشت دانه با مشخصات داده شده در کار شبکه توضیح اب با تمام امورات ا</t>
  </si>
  <si>
    <t xml:space="preserve">Sub Total  </t>
  </si>
  <si>
    <t>Provision and proper installation of (0.8x0.8) m metallic door from 4mm angle Iron and 1mm iron sheet with painting and both side lock. Outside lock is automatic and inside is manualتهیه ونصب دروازه فلزی با مشخصات داده شده ورنگمالی روغنی دو قلمه با تمام امورات ایجابی تحت نظر انجینر مراقبت کنند</t>
  </si>
  <si>
    <t>Provision and proper installation of GI best quality outlet pipe with 3'' dia. The pipe should be wild with the pre-installed bars and covered with water stopper.تهیه ونصب پایپ گلوانایز شده به قطر چهار انچ در کار ذخیره با تمام امورات ایجابی تحت نظر  انجینر مراقبت کننده طبق نقشه</t>
  </si>
  <si>
    <t>Provision and  proper installation of metallic ladder with hand rail from GL to the roof of reservoir with painting. The Hight of one step is 20cm and wide is 30 cm.نهویه ونصب زینه فلزی با عرض شصت سانتی بامشخصات داده شده با تمام امورات ایجابی تحت نظر انجینر مراقبت کننده</t>
  </si>
  <si>
    <t>BoQ for RCC Break Pressure Tank</t>
  </si>
  <si>
    <t xml:space="preserve">Sub-Total Cost for RCC Break Pressure Tank (Afs.) </t>
  </si>
  <si>
    <r>
      <t xml:space="preserve">BoQ for Distribution Line </t>
    </r>
    <r>
      <rPr>
        <sz val="14"/>
        <rFont val="Times New Roman"/>
        <family val="1"/>
      </rPr>
      <t>(From Water Tank to House Conection )</t>
    </r>
  </si>
  <si>
    <t>Provision and proper installation of 3'' inlet pipe from best quality GI wild in pre designed bares. تهیه ونصب پایپ گلوانایز شده به قطر دو انچ در کار ذخیره با تمام امورات ایجابی تحت نظر  انجینر مراقبت کننده طبق نقشه</t>
  </si>
  <si>
    <t>Leveling and Compaction of base of the Spring Box foundation  سطح و ترکیب پایه و اساس مخزن</t>
  </si>
  <si>
    <t>Provision and proper installation of 2'' GI pipe for overflow with all relevant requirements and Steel Cover 1.2x1.2m تهیه ونصب پایپ گلوانایز شده به قطر دو انچ برای نهویه با تمام امورات ایجابی تحت نظر  انجینر مراقبت کننده</t>
  </si>
  <si>
    <t>BoQ for RCC Spring Protection Structure</t>
  </si>
  <si>
    <t xml:space="preserve">Sub-Total Cost for RCC Spring Protection Structure (Afs.) </t>
  </si>
  <si>
    <t>Supplying, installation, laying and with requirement fitting in place of High Density Polyethylene pipe (PE 100 PN 10  SDR 17), Outside Diameter: 20 mm, wall thickness 2.8 mm ,weight 0.137 kg/m, Best quality.پایپ پولی ایتیلین بقطر خارجی 19 ملی  با فشارقابل برداشت 10 بار</t>
  </si>
  <si>
    <t>Mobilization and Demobilisation including security, Camping at project location</t>
  </si>
  <si>
    <t>Lum sum</t>
  </si>
  <si>
    <r>
      <t xml:space="preserve">BoQ for Transmission Line </t>
    </r>
    <r>
      <rPr>
        <sz val="16"/>
        <rFont val="Times New Roman"/>
        <family val="1"/>
      </rPr>
      <t>(From Spring to Water Tank)</t>
    </r>
    <r>
      <rPr>
        <b/>
        <sz val="16"/>
        <rFont val="Times New Roman"/>
        <family val="1"/>
      </rPr>
      <t xml:space="preserve"> Site Visit is Must, without site visit the company can't implement the project </t>
    </r>
  </si>
  <si>
    <t xml:space="preserve">Hard and Soft Excavation for pipe networking in 80 cm depth and 40 cm wide in complex layer of area and putting the excavated materials 1m away from the trench. Bed leveling and 90% compaction of pipe bed level proper installation and backfilling of trench with required compaction   .  کندن کاری درزمین  </t>
  </si>
  <si>
    <t xml:space="preserve">Sub-Total Cost for Transmission line (Afs.) </t>
  </si>
  <si>
    <t>یک چشمه با جریان 1.15 لیتر در ثانیه وجود دارد که در مدت 24 ساعت، 129,600 لیتر آب تولید می‌کند. این اندازه‌گیری در ماه سپتامبر سال 2024 انجام شده است-</t>
  </si>
  <si>
    <t>RCC for sub structure part of the reservoir from 1:1.5:3 mix ratio and the reinforcement is double from Tash Kandi 60 grade steel bars ,1 kg of podlo per Bag of cement and should be according to the design drawing, including the best quality formwork with all necessaries, installation of (0.8x0.8) m metallic door from 4mm angle Iron and 1mm iron sheet اهن کانکریت معه قالب بندی از سیح گول تاشکندی و بودر مخصوص برای ضد نم با تمام امورات ایجابی تحت نظرمراقبت کننده و دروازه برای منهول  (0.8x0.8m)</t>
  </si>
  <si>
    <t xml:space="preserve">RCC for sub structure part of the reservoir from 1:1.5:3 mix ratio and the reinforcement is double from Tash Kandi 60 grade steel bars ,1 kg of podlo per Bag of cement and should be according to the design drawing, including the best quality formwork with all necessaries, installation of (0.8x0.8) m metallic door from 4mm angle Iron and 1mm iron sheetاهن کانکریت معه قالب بندی از سیخ گول تاشکندی و بودر مخصوص برای ضد نم با تمام امورات ایجابی تحت نظرمراقبت کننده و دروازه برای منهول(0.8x0.8m)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</si>
</sst>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9">
    <font>
      <sz val="10"/>
      <name val="Arial"/>
    </font>
    <font>
      <sz val="10"/>
      <name val="Arial"/>
      <family val="2"/>
    </font>
    <font>
      <b/>
      <sz val="12"/>
      <name val="Times New Roman"/>
      <family val="1"/>
    </font>
    <font>
      <b/>
      <sz val="14"/>
      <name val="Times New Roman"/>
      <family val="1"/>
    </font>
    <font>
      <sz val="10"/>
      <name val="Times New Roman"/>
      <family val="1"/>
    </font>
    <font>
      <sz val="10"/>
      <name val="Arial"/>
      <family val="2"/>
    </font>
    <font>
      <sz val="14"/>
      <name val="Times New Roman"/>
      <family val="1"/>
    </font>
    <font>
      <sz val="10"/>
      <color indexed="8"/>
      <name val="Times New Roman"/>
      <family val="1"/>
    </font>
    <font>
      <sz val="14"/>
      <name val="B Nazanin"/>
      <charset val="178"/>
    </font>
    <font>
      <sz val="14"/>
      <color indexed="8"/>
      <name val="Times New Roman"/>
      <family val="1"/>
    </font>
    <font>
      <vertAlign val="superscript"/>
      <sz val="14"/>
      <name val="Times New Roman"/>
      <family val="1"/>
    </font>
    <font>
      <b/>
      <sz val="16"/>
      <name val="Times New Roman"/>
      <family val="1"/>
    </font>
    <font>
      <sz val="14"/>
      <color theme="1"/>
      <name val="Times New Roman"/>
      <family val="1"/>
    </font>
    <font>
      <b/>
      <vertAlign val="superscript"/>
      <sz val="16"/>
      <name val="Times New Roman"/>
      <family val="1"/>
    </font>
    <font>
      <b/>
      <vertAlign val="superscript"/>
      <sz val="14"/>
      <name val="Times New Roman"/>
      <family val="1"/>
    </font>
    <font>
      <vertAlign val="superscript"/>
      <sz val="14"/>
      <color rgb="FF000000"/>
      <name val="Times New Roman"/>
      <family val="1"/>
    </font>
    <font>
      <sz val="16"/>
      <name val="Times New Roman"/>
      <family val="1"/>
    </font>
    <font>
      <sz val="14"/>
      <color rgb="FF000000"/>
      <name val="Times New Roman"/>
      <family val="1"/>
    </font>
    <font>
      <sz val="20"/>
      <name val="Times New Roman"/>
      <family val="1"/>
    </font>
  </fonts>
  <fills count="6">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3" tint="0.59999389629810485"/>
        <bgColor indexed="64"/>
      </patternFill>
    </fill>
  </fills>
  <borders count="21">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diagonal/>
    </border>
    <border>
      <left/>
      <right/>
      <top style="medium">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style="thin">
        <color indexed="64"/>
      </top>
      <bottom style="thin">
        <color indexed="64"/>
      </bottom>
      <diagonal/>
    </border>
    <border>
      <left style="medium">
        <color indexed="64"/>
      </left>
      <right style="thin">
        <color rgb="FF000000"/>
      </right>
      <top style="thin">
        <color rgb="FF000000"/>
      </top>
      <bottom style="thin">
        <color rgb="FF000000"/>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
    <xf numFmtId="0" fontId="0" fillId="0" borderId="0"/>
    <xf numFmtId="0" fontId="1" fillId="0" borderId="0"/>
    <xf numFmtId="0" fontId="1" fillId="0" borderId="0"/>
    <xf numFmtId="0" fontId="5" fillId="0" borderId="0"/>
  </cellStyleXfs>
  <cellXfs count="97">
    <xf numFmtId="0" fontId="0" fillId="0" borderId="0" xfId="0"/>
    <xf numFmtId="0" fontId="4" fillId="0" borderId="0" xfId="0" applyFont="1" applyAlignment="1">
      <alignment horizontal="center"/>
    </xf>
    <xf numFmtId="0" fontId="4" fillId="0" borderId="0" xfId="0" applyFont="1"/>
    <xf numFmtId="0" fontId="2" fillId="0" borderId="0" xfId="0" applyFont="1" applyAlignment="1">
      <alignment horizontal="left" vertical="center"/>
    </xf>
    <xf numFmtId="0" fontId="2" fillId="0" borderId="5" xfId="0" applyFont="1" applyBorder="1" applyAlignment="1">
      <alignment horizontal="center" vertical="center" wrapText="1"/>
    </xf>
    <xf numFmtId="0" fontId="4" fillId="0" borderId="0" xfId="0" applyFont="1" applyAlignment="1">
      <alignment horizontal="center" vertical="center"/>
    </xf>
    <xf numFmtId="2" fontId="4" fillId="0" borderId="0" xfId="0" applyNumberFormat="1" applyFont="1" applyAlignment="1">
      <alignment horizontal="center" vertical="center"/>
    </xf>
    <xf numFmtId="0" fontId="7" fillId="0" borderId="0" xfId="0" applyFont="1" applyAlignment="1">
      <alignment horizontal="center" vertical="center" wrapText="1"/>
    </xf>
    <xf numFmtId="0" fontId="4" fillId="0" borderId="0" xfId="0" applyFont="1" applyAlignment="1">
      <alignment horizontal="left" vertical="center" wrapText="1"/>
    </xf>
    <xf numFmtId="0" fontId="4" fillId="0" borderId="0" xfId="0" applyFont="1" applyAlignment="1">
      <alignment vertical="center"/>
    </xf>
    <xf numFmtId="0" fontId="6" fillId="4" borderId="2" xfId="0" applyFont="1" applyFill="1" applyBorder="1" applyAlignment="1">
      <alignment horizontal="center" vertical="center"/>
    </xf>
    <xf numFmtId="0" fontId="7" fillId="0" borderId="19" xfId="0" applyFont="1" applyBorder="1" applyAlignment="1">
      <alignment horizontal="center" vertical="center" wrapText="1"/>
    </xf>
    <xf numFmtId="0" fontId="4" fillId="0" borderId="20" xfId="0" applyFont="1" applyBorder="1" applyAlignment="1">
      <alignment horizontal="left" vertical="center" wrapText="1"/>
    </xf>
    <xf numFmtId="0" fontId="6" fillId="0" borderId="0" xfId="0" applyFont="1"/>
    <xf numFmtId="0" fontId="9" fillId="0" borderId="2" xfId="0" applyFont="1" applyBorder="1" applyAlignment="1">
      <alignment horizontal="center" vertical="center" wrapText="1"/>
    </xf>
    <xf numFmtId="0" fontId="6" fillId="2" borderId="2" xfId="0" applyFont="1" applyFill="1" applyBorder="1" applyAlignment="1">
      <alignment horizontal="center" vertical="center"/>
    </xf>
    <xf numFmtId="0" fontId="9" fillId="2" borderId="2" xfId="0" applyFont="1" applyFill="1" applyBorder="1" applyAlignment="1">
      <alignment horizontal="center" vertical="center" wrapText="1"/>
    </xf>
    <xf numFmtId="0" fontId="6" fillId="0" borderId="1" xfId="3" applyFont="1" applyBorder="1" applyAlignment="1">
      <alignment horizontal="center" vertical="center" wrapText="1"/>
    </xf>
    <xf numFmtId="0" fontId="6" fillId="0" borderId="2" xfId="3" applyFont="1" applyBorder="1" applyAlignment="1">
      <alignment horizontal="center" vertical="center" wrapText="1"/>
    </xf>
    <xf numFmtId="0" fontId="9" fillId="2" borderId="2" xfId="0" applyFont="1" applyFill="1" applyBorder="1" applyAlignment="1">
      <alignment horizontal="left" vertical="center" wrapText="1"/>
    </xf>
    <xf numFmtId="0" fontId="9" fillId="0" borderId="2" xfId="0" applyFont="1" applyBorder="1" applyAlignment="1">
      <alignment horizontal="left" vertical="center" wrapText="1"/>
    </xf>
    <xf numFmtId="0" fontId="6" fillId="0" borderId="2" xfId="3" applyFont="1" applyBorder="1" applyAlignment="1">
      <alignment horizontal="center" vertical="center"/>
    </xf>
    <xf numFmtId="0" fontId="9" fillId="2" borderId="1" xfId="0" applyFont="1" applyFill="1" applyBorder="1" applyAlignment="1">
      <alignment horizontal="center" vertical="center" wrapText="1"/>
    </xf>
    <xf numFmtId="0" fontId="9" fillId="2" borderId="3" xfId="0" applyFont="1" applyFill="1" applyBorder="1" applyAlignment="1">
      <alignment wrapText="1"/>
    </xf>
    <xf numFmtId="0" fontId="6" fillId="0" borderId="3" xfId="0" applyFont="1" applyBorder="1" applyAlignment="1">
      <alignment vertical="center"/>
    </xf>
    <xf numFmtId="0" fontId="6" fillId="0" borderId="3" xfId="0" applyFont="1" applyBorder="1" applyAlignment="1">
      <alignment horizontal="left" vertical="center" wrapText="1"/>
    </xf>
    <xf numFmtId="0" fontId="9" fillId="0" borderId="2" xfId="0" applyFont="1" applyBorder="1" applyAlignment="1">
      <alignment vertical="center" wrapText="1"/>
    </xf>
    <xf numFmtId="0" fontId="12" fillId="2" borderId="2" xfId="3" applyFont="1" applyFill="1" applyBorder="1" applyAlignment="1">
      <alignment horizontal="left" vertical="center" wrapText="1"/>
    </xf>
    <xf numFmtId="1" fontId="6" fillId="2" borderId="2" xfId="3" applyNumberFormat="1" applyFont="1" applyFill="1" applyBorder="1" applyAlignment="1">
      <alignment horizontal="center" vertical="center"/>
    </xf>
    <xf numFmtId="0" fontId="6" fillId="0" borderId="2" xfId="0" applyFont="1" applyBorder="1" applyAlignment="1">
      <alignment horizontal="left" vertical="center" wrapText="1" readingOrder="1"/>
    </xf>
    <xf numFmtId="164" fontId="6" fillId="0" borderId="2" xfId="0" applyNumberFormat="1" applyFont="1" applyBorder="1" applyAlignment="1">
      <alignment horizontal="center" vertical="center"/>
    </xf>
    <xf numFmtId="0" fontId="6" fillId="0" borderId="3" xfId="0" applyFont="1" applyBorder="1" applyAlignment="1">
      <alignment horizontal="center" vertical="center" wrapText="1"/>
    </xf>
    <xf numFmtId="0" fontId="3" fillId="0" borderId="8" xfId="0" applyFont="1" applyBorder="1"/>
    <xf numFmtId="0" fontId="2" fillId="0" borderId="4" xfId="0" applyFont="1" applyBorder="1" applyAlignment="1">
      <alignment horizontal="center" vertical="center" wrapText="1"/>
    </xf>
    <xf numFmtId="0" fontId="9" fillId="2" borderId="2" xfId="0" applyFont="1" applyFill="1" applyBorder="1" applyAlignment="1">
      <alignment vertical="center" wrapText="1"/>
    </xf>
    <xf numFmtId="2" fontId="6" fillId="0" borderId="2" xfId="0" applyNumberFormat="1" applyFont="1" applyBorder="1" applyAlignment="1">
      <alignment horizontal="center" vertical="center"/>
    </xf>
    <xf numFmtId="0" fontId="6" fillId="0" borderId="2" xfId="0" applyFont="1" applyBorder="1" applyAlignment="1">
      <alignment horizontal="center" vertical="center"/>
    </xf>
    <xf numFmtId="0" fontId="2" fillId="0" borderId="4" xfId="0" applyFont="1" applyBorder="1" applyAlignment="1">
      <alignment horizontal="center" wrapText="1"/>
    </xf>
    <xf numFmtId="0" fontId="2" fillId="0" borderId="6" xfId="0" applyFont="1" applyBorder="1" applyAlignment="1">
      <alignment horizontal="center" vertical="center" wrapText="1"/>
    </xf>
    <xf numFmtId="3" fontId="6" fillId="0" borderId="0" xfId="0" applyNumberFormat="1" applyFont="1"/>
    <xf numFmtId="0" fontId="6" fillId="0" borderId="3" xfId="0" applyFont="1" applyBorder="1"/>
    <xf numFmtId="0" fontId="8" fillId="0" borderId="0" xfId="0" applyFont="1" applyAlignment="1">
      <alignment vertical="center" wrapText="1"/>
    </xf>
    <xf numFmtId="0" fontId="6" fillId="2" borderId="1" xfId="3" applyFont="1" applyFill="1" applyBorder="1" applyAlignment="1">
      <alignment horizontal="center" vertical="center" wrapText="1"/>
    </xf>
    <xf numFmtId="0" fontId="6" fillId="2" borderId="2" xfId="3" applyFont="1" applyFill="1" applyBorder="1" applyAlignment="1">
      <alignment horizontal="center" vertical="center" wrapText="1"/>
    </xf>
    <xf numFmtId="0" fontId="6" fillId="2" borderId="2" xfId="3" applyFont="1" applyFill="1" applyBorder="1" applyAlignment="1">
      <alignment horizontal="center" vertical="center"/>
    </xf>
    <xf numFmtId="0" fontId="6" fillId="2" borderId="3" xfId="0" applyFont="1" applyFill="1" applyBorder="1" applyAlignment="1">
      <alignment horizontal="left" vertical="center" wrapText="1"/>
    </xf>
    <xf numFmtId="0" fontId="4" fillId="2" borderId="0" xfId="0" applyFont="1" applyFill="1"/>
    <xf numFmtId="1" fontId="9" fillId="2" borderId="17" xfId="0" applyNumberFormat="1" applyFont="1" applyFill="1" applyBorder="1" applyAlignment="1">
      <alignment horizontal="left" vertical="top" indent="1" shrinkToFit="1"/>
    </xf>
    <xf numFmtId="0" fontId="9" fillId="2" borderId="12" xfId="0" applyFont="1" applyFill="1" applyBorder="1" applyAlignment="1">
      <alignment horizontal="left" vertical="center" wrapText="1"/>
    </xf>
    <xf numFmtId="0" fontId="9" fillId="2" borderId="12" xfId="0" applyFont="1" applyFill="1" applyBorder="1" applyAlignment="1">
      <alignment horizontal="center" vertical="center" wrapText="1"/>
    </xf>
    <xf numFmtId="1" fontId="9" fillId="2" borderId="12" xfId="0" applyNumberFormat="1" applyFont="1" applyFill="1" applyBorder="1" applyAlignment="1">
      <alignment horizontal="center" vertical="center" shrinkToFit="1"/>
    </xf>
    <xf numFmtId="0" fontId="6" fillId="2" borderId="12" xfId="0" applyFont="1" applyFill="1" applyBorder="1" applyAlignment="1">
      <alignment horizontal="center" vertical="top" wrapText="1"/>
    </xf>
    <xf numFmtId="0" fontId="3" fillId="2" borderId="16" xfId="0" applyFont="1" applyFill="1" applyBorder="1" applyAlignment="1">
      <alignment horizontal="left" vertical="center"/>
    </xf>
    <xf numFmtId="1" fontId="9" fillId="2" borderId="12" xfId="0" applyNumberFormat="1" applyFont="1" applyFill="1" applyBorder="1" applyAlignment="1">
      <alignment horizontal="center" vertical="top" shrinkToFit="1"/>
    </xf>
    <xf numFmtId="0" fontId="6" fillId="2" borderId="12" xfId="0" applyFont="1" applyFill="1" applyBorder="1" applyAlignment="1">
      <alignment horizontal="center" vertical="center" wrapText="1"/>
    </xf>
    <xf numFmtId="1" fontId="9" fillId="2" borderId="2" xfId="0" applyNumberFormat="1" applyFont="1" applyFill="1" applyBorder="1" applyAlignment="1">
      <alignment horizontal="center" vertical="center" shrinkToFit="1"/>
    </xf>
    <xf numFmtId="0" fontId="6" fillId="2" borderId="2" xfId="0" applyFont="1" applyFill="1" applyBorder="1" applyAlignment="1">
      <alignment horizontal="center" vertical="center" wrapText="1"/>
    </xf>
    <xf numFmtId="0" fontId="3" fillId="2" borderId="3" xfId="0" applyFont="1" applyFill="1" applyBorder="1" applyAlignment="1">
      <alignment horizontal="left" vertical="center"/>
    </xf>
    <xf numFmtId="0" fontId="9" fillId="2" borderId="12" xfId="0" applyFont="1" applyFill="1" applyBorder="1" applyAlignment="1">
      <alignment horizontal="center" vertical="center"/>
    </xf>
    <xf numFmtId="0" fontId="7" fillId="2" borderId="0" xfId="0" applyFont="1" applyFill="1" applyAlignment="1">
      <alignment horizontal="center" vertical="center" wrapText="1"/>
    </xf>
    <xf numFmtId="0" fontId="4" fillId="2" borderId="0" xfId="0" applyFont="1" applyFill="1" applyAlignment="1">
      <alignment horizontal="center" vertical="center"/>
    </xf>
    <xf numFmtId="0" fontId="6" fillId="0" borderId="10" xfId="0" applyFont="1" applyBorder="1" applyAlignment="1">
      <alignment horizontal="center" vertical="center"/>
    </xf>
    <xf numFmtId="4" fontId="6" fillId="4" borderId="2" xfId="0" applyNumberFormat="1" applyFont="1" applyFill="1" applyBorder="1" applyAlignment="1">
      <alignment horizontal="center" vertical="center"/>
    </xf>
    <xf numFmtId="4" fontId="18" fillId="4" borderId="2" xfId="0" applyNumberFormat="1" applyFont="1" applyFill="1" applyBorder="1" applyAlignment="1">
      <alignment horizontal="center" vertical="center"/>
    </xf>
    <xf numFmtId="0" fontId="11" fillId="3" borderId="10" xfId="0" applyFont="1" applyFill="1" applyBorder="1" applyAlignment="1">
      <alignment horizontal="left" vertical="center"/>
    </xf>
    <xf numFmtId="0" fontId="11" fillId="3" borderId="11" xfId="0" applyFont="1" applyFill="1" applyBorder="1" applyAlignment="1">
      <alignment horizontal="left" vertical="center"/>
    </xf>
    <xf numFmtId="0" fontId="11" fillId="3" borderId="16" xfId="0" applyFont="1" applyFill="1" applyBorder="1" applyAlignment="1">
      <alignment horizontal="left" vertical="center"/>
    </xf>
    <xf numFmtId="0" fontId="3" fillId="2" borderId="10" xfId="0" applyFont="1" applyFill="1" applyBorder="1" applyAlignment="1">
      <alignment horizontal="left" vertical="center"/>
    </xf>
    <xf numFmtId="0" fontId="3" fillId="2" borderId="11" xfId="0" applyFont="1" applyFill="1" applyBorder="1" applyAlignment="1">
      <alignment horizontal="left" vertical="center"/>
    </xf>
    <xf numFmtId="0" fontId="3" fillId="2" borderId="7" xfId="0" applyFont="1" applyFill="1" applyBorder="1" applyAlignment="1">
      <alignment horizontal="left" vertical="center"/>
    </xf>
    <xf numFmtId="0" fontId="4" fillId="0" borderId="13" xfId="0" applyFont="1" applyBorder="1" applyAlignment="1">
      <alignment horizontal="center"/>
    </xf>
    <xf numFmtId="0" fontId="4" fillId="0" borderId="9" xfId="0" applyFont="1" applyBorder="1" applyAlignment="1">
      <alignment horizontal="center"/>
    </xf>
    <xf numFmtId="0" fontId="4" fillId="0" borderId="14" xfId="0" applyFont="1" applyBorder="1" applyAlignment="1">
      <alignment horizontal="center"/>
    </xf>
    <xf numFmtId="0" fontId="11" fillId="0" borderId="15" xfId="0" applyFont="1" applyBorder="1" applyAlignment="1">
      <alignment horizontal="center" vertical="center"/>
    </xf>
    <xf numFmtId="0" fontId="11" fillId="0" borderId="0" xfId="0" applyFont="1" applyAlignment="1">
      <alignment horizontal="center" vertical="center"/>
    </xf>
    <xf numFmtId="0" fontId="11" fillId="0" borderId="8" xfId="0" applyFont="1" applyBorder="1" applyAlignment="1">
      <alignment horizontal="center" vertical="center"/>
    </xf>
    <xf numFmtId="0" fontId="11" fillId="5" borderId="15" xfId="0" applyFont="1" applyFill="1" applyBorder="1" applyAlignment="1">
      <alignment horizontal="center" vertical="center"/>
    </xf>
    <xf numFmtId="0" fontId="11" fillId="5" borderId="0" xfId="0" applyFont="1" applyFill="1" applyAlignment="1">
      <alignment horizontal="center" vertical="center"/>
    </xf>
    <xf numFmtId="0" fontId="11" fillId="5" borderId="8" xfId="0" applyFont="1" applyFill="1" applyBorder="1" applyAlignment="1">
      <alignment horizontal="center" vertical="center"/>
    </xf>
    <xf numFmtId="0" fontId="6" fillId="0" borderId="19" xfId="0" applyFont="1" applyBorder="1" applyAlignment="1">
      <alignment horizontal="center"/>
    </xf>
    <xf numFmtId="0" fontId="3" fillId="0" borderId="0" xfId="0" applyFont="1" applyAlignment="1">
      <alignment horizontal="center"/>
    </xf>
    <xf numFmtId="0" fontId="6" fillId="0" borderId="15" xfId="0" applyFont="1" applyBorder="1" applyAlignment="1">
      <alignment horizontal="center"/>
    </xf>
    <xf numFmtId="0" fontId="6" fillId="0" borderId="0" xfId="0" applyFont="1" applyAlignment="1">
      <alignment horizontal="center"/>
    </xf>
    <xf numFmtId="0" fontId="6" fillId="0" borderId="18" xfId="0" applyFont="1" applyBorder="1" applyAlignment="1">
      <alignment horizontal="right"/>
    </xf>
    <xf numFmtId="0" fontId="6" fillId="0" borderId="19" xfId="0" applyFont="1" applyBorder="1" applyAlignment="1">
      <alignment horizontal="right"/>
    </xf>
    <xf numFmtId="0" fontId="6" fillId="0" borderId="15" xfId="0" applyFont="1" applyBorder="1" applyAlignment="1">
      <alignment horizontal="right" vertical="center" wrapText="1"/>
    </xf>
    <xf numFmtId="0" fontId="6" fillId="0" borderId="0" xfId="0" applyFont="1" applyAlignment="1">
      <alignment horizontal="right" vertical="center" wrapText="1"/>
    </xf>
    <xf numFmtId="0" fontId="6" fillId="0" borderId="8" xfId="0" applyFont="1" applyBorder="1" applyAlignment="1">
      <alignment horizontal="right" vertical="center" wrapText="1"/>
    </xf>
    <xf numFmtId="0" fontId="6" fillId="0" borderId="15" xfId="0" applyFont="1" applyBorder="1"/>
    <xf numFmtId="0" fontId="6" fillId="0" borderId="0" xfId="0" applyFont="1"/>
    <xf numFmtId="0" fontId="6" fillId="0" borderId="13" xfId="0" applyFont="1" applyBorder="1" applyAlignment="1">
      <alignment horizontal="right" vertical="center" wrapText="1"/>
    </xf>
    <xf numFmtId="0" fontId="6" fillId="0" borderId="9" xfId="0" applyFont="1" applyBorder="1" applyAlignment="1">
      <alignment horizontal="right" vertical="center" wrapText="1"/>
    </xf>
    <xf numFmtId="0" fontId="6" fillId="0" borderId="14" xfId="0" applyFont="1" applyBorder="1" applyAlignment="1">
      <alignment horizontal="right" vertical="center" wrapText="1"/>
    </xf>
    <xf numFmtId="0" fontId="3" fillId="0" borderId="0" xfId="0" applyFont="1" applyAlignment="1">
      <alignment vertical="center" wrapText="1"/>
    </xf>
    <xf numFmtId="0" fontId="3" fillId="0" borderId="8" xfId="0" applyFont="1" applyBorder="1" applyAlignment="1">
      <alignment vertical="center" wrapText="1"/>
    </xf>
    <xf numFmtId="0" fontId="6" fillId="0" borderId="11" xfId="0" applyFont="1" applyBorder="1" applyAlignment="1">
      <alignment horizontal="left" vertical="center" wrapText="1" readingOrder="1"/>
    </xf>
    <xf numFmtId="0" fontId="6" fillId="0" borderId="7" xfId="0" applyFont="1" applyBorder="1" applyAlignment="1">
      <alignment horizontal="left" vertical="center" wrapText="1" readingOrder="1"/>
    </xf>
  </cellXfs>
  <cellStyles count="4">
    <cellStyle name="Normal" xfId="0" builtinId="0"/>
    <cellStyle name="Normal 2" xfId="1" xr:uid="{00000000-0005-0000-0000-000001000000}"/>
    <cellStyle name="Normal 2 2" xfId="2" xr:uid="{00000000-0005-0000-0000-000002000000}"/>
    <cellStyle name="Normal 3"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5311775</xdr:colOff>
      <xdr:row>2</xdr:row>
      <xdr:rowOff>240665</xdr:rowOff>
    </xdr:from>
    <xdr:ext cx="184731" cy="264560"/>
    <xdr:sp macro="" textlink="">
      <xdr:nvSpPr>
        <xdr:cNvPr id="10" name="TextBox 9">
          <a:extLst>
            <a:ext uri="{FF2B5EF4-FFF2-40B4-BE49-F238E27FC236}">
              <a16:creationId xmlns:a16="http://schemas.microsoft.com/office/drawing/2014/main" id="{2C8BB121-0828-4BFC-AD4B-C4CED04FE928}"/>
            </a:ext>
          </a:extLst>
        </xdr:cNvPr>
        <xdr:cNvSpPr txBox="1"/>
      </xdr:nvSpPr>
      <xdr:spPr>
        <a:xfrm>
          <a:off x="5633010" y="19290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editAs="oneCell">
    <xdr:from>
      <xdr:col>0</xdr:col>
      <xdr:colOff>317500</xdr:colOff>
      <xdr:row>0</xdr:row>
      <xdr:rowOff>113030</xdr:rowOff>
    </xdr:from>
    <xdr:to>
      <xdr:col>1</xdr:col>
      <xdr:colOff>1593850</xdr:colOff>
      <xdr:row>0</xdr:row>
      <xdr:rowOff>1386840</xdr:rowOff>
    </xdr:to>
    <xdr:pic>
      <xdr:nvPicPr>
        <xdr:cNvPr id="110258" name="Picture 2">
          <a:extLst>
            <a:ext uri="{FF2B5EF4-FFF2-40B4-BE49-F238E27FC236}">
              <a16:creationId xmlns:a16="http://schemas.microsoft.com/office/drawing/2014/main" id="{523E1FB9-9A88-4126-A780-9D8C08A5E5E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17500" y="113030"/>
          <a:ext cx="1657350" cy="127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3009901</xdr:colOff>
      <xdr:row>0</xdr:row>
      <xdr:rowOff>567055</xdr:rowOff>
    </xdr:from>
    <xdr:to>
      <xdr:col>4</xdr:col>
      <xdr:colOff>358714</xdr:colOff>
      <xdr:row>0</xdr:row>
      <xdr:rowOff>1130618</xdr:rowOff>
    </xdr:to>
    <xdr:sp macro="" textlink="">
      <xdr:nvSpPr>
        <xdr:cNvPr id="4" name="TextBox 3">
          <a:extLst>
            <a:ext uri="{FF2B5EF4-FFF2-40B4-BE49-F238E27FC236}">
              <a16:creationId xmlns:a16="http://schemas.microsoft.com/office/drawing/2014/main" id="{25C11A6B-6A49-44D0-BB77-91AC1F046B6D}"/>
            </a:ext>
          </a:extLst>
        </xdr:cNvPr>
        <xdr:cNvSpPr txBox="1"/>
      </xdr:nvSpPr>
      <xdr:spPr>
        <a:xfrm>
          <a:off x="3390901" y="567055"/>
          <a:ext cx="4465893" cy="56356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2800" b="1"/>
            <a:t>DRA-AFJR</a:t>
          </a:r>
          <a:r>
            <a:rPr lang="en-US" sz="2800" b="1" baseline="0"/>
            <a:t> </a:t>
          </a:r>
          <a:r>
            <a:rPr lang="ps-AF" sz="2800" b="1" baseline="0"/>
            <a:t>افغانستان ګډ غبر ګون</a:t>
          </a:r>
          <a:endParaRPr lang="en-US" sz="2800" b="1"/>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39997558519241921"/>
  </sheetPr>
  <dimension ref="A1:K77"/>
  <sheetViews>
    <sheetView tabSelected="1" showWhiteSpace="0" view="pageBreakPreview" topLeftCell="A61" zoomScale="70" zoomScaleNormal="70" zoomScaleSheetLayoutView="70" zoomScalePageLayoutView="55" workbookViewId="0">
      <selection activeCell="B67" sqref="B67"/>
    </sheetView>
  </sheetViews>
  <sheetFormatPr defaultColWidth="9.1796875" defaultRowHeight="13"/>
  <cols>
    <col min="1" max="1" width="5.54296875" style="1" bestFit="1" customWidth="1"/>
    <col min="2" max="2" width="82.81640625" style="2" customWidth="1"/>
    <col min="3" max="3" width="10.81640625" style="1" customWidth="1"/>
    <col min="4" max="4" width="10.1796875" style="1" customWidth="1"/>
    <col min="5" max="5" width="13.1796875" style="2" customWidth="1"/>
    <col min="6" max="6" width="26.7265625" style="2" bestFit="1" customWidth="1"/>
    <col min="7" max="7" width="26.1796875" style="2" customWidth="1"/>
    <col min="8" max="8" width="9.54296875" style="2" bestFit="1" customWidth="1"/>
    <col min="9" max="16384" width="9.1796875" style="2"/>
  </cols>
  <sheetData>
    <row r="1" spans="1:9" ht="114.65" customHeight="1">
      <c r="A1" s="70"/>
      <c r="B1" s="71"/>
      <c r="C1" s="71"/>
      <c r="D1" s="71"/>
      <c r="E1" s="71"/>
      <c r="F1" s="71"/>
      <c r="G1" s="72"/>
    </row>
    <row r="2" spans="1:9" ht="33.65" customHeight="1">
      <c r="A2" s="73" t="s">
        <v>9</v>
      </c>
      <c r="B2" s="74"/>
      <c r="C2" s="74"/>
      <c r="D2" s="74"/>
      <c r="E2" s="74"/>
      <c r="F2" s="74"/>
      <c r="G2" s="75"/>
    </row>
    <row r="3" spans="1:9" ht="29.4" customHeight="1">
      <c r="A3" s="76" t="s">
        <v>68</v>
      </c>
      <c r="B3" s="77"/>
      <c r="C3" s="77"/>
      <c r="D3" s="77"/>
      <c r="E3" s="77"/>
      <c r="F3" s="77"/>
      <c r="G3" s="78"/>
    </row>
    <row r="4" spans="1:9" ht="26.4" customHeight="1" thickBot="1">
      <c r="A4" s="73" t="s">
        <v>40</v>
      </c>
      <c r="B4" s="74"/>
      <c r="C4" s="74"/>
      <c r="D4" s="74"/>
      <c r="E4" s="74"/>
      <c r="F4" s="74"/>
      <c r="G4" s="75"/>
    </row>
    <row r="5" spans="1:9" ht="30.5" thickBot="1">
      <c r="A5" s="33" t="s">
        <v>42</v>
      </c>
      <c r="B5" s="4" t="s">
        <v>43</v>
      </c>
      <c r="C5" s="4" t="s">
        <v>46</v>
      </c>
      <c r="D5" s="4" t="s">
        <v>47</v>
      </c>
      <c r="E5" s="4" t="s">
        <v>49</v>
      </c>
      <c r="F5" s="4" t="s">
        <v>51</v>
      </c>
      <c r="G5" s="38" t="s">
        <v>53</v>
      </c>
    </row>
    <row r="6" spans="1:9" ht="30">
      <c r="A6" s="37" t="s">
        <v>41</v>
      </c>
      <c r="B6" s="4" t="s">
        <v>44</v>
      </c>
      <c r="C6" s="4" t="s">
        <v>45</v>
      </c>
      <c r="D6" s="4" t="s">
        <v>48</v>
      </c>
      <c r="E6" s="4" t="s">
        <v>50</v>
      </c>
      <c r="F6" s="4" t="s">
        <v>52</v>
      </c>
      <c r="G6" s="38" t="s">
        <v>54</v>
      </c>
    </row>
    <row r="7" spans="1:9" ht="31.5" customHeight="1">
      <c r="A7" s="64" t="s">
        <v>33</v>
      </c>
      <c r="B7" s="65"/>
      <c r="C7" s="65"/>
      <c r="D7" s="65"/>
      <c r="E7" s="65"/>
      <c r="F7" s="65"/>
      <c r="G7" s="66"/>
      <c r="H7" s="7"/>
      <c r="I7" s="5"/>
    </row>
    <row r="8" spans="1:9" ht="36">
      <c r="A8" s="22">
        <v>1</v>
      </c>
      <c r="B8" s="34" t="s">
        <v>84</v>
      </c>
      <c r="C8" s="16" t="s">
        <v>85</v>
      </c>
      <c r="D8" s="16">
        <v>1</v>
      </c>
      <c r="E8" s="16"/>
      <c r="F8" s="19"/>
      <c r="G8" s="23"/>
      <c r="H8" s="7"/>
      <c r="I8" s="5"/>
    </row>
    <row r="9" spans="1:9" ht="54">
      <c r="A9" s="22">
        <v>2</v>
      </c>
      <c r="B9" s="34" t="s">
        <v>55</v>
      </c>
      <c r="C9" s="16" t="s">
        <v>32</v>
      </c>
      <c r="D9" s="16">
        <v>40</v>
      </c>
      <c r="E9" s="16"/>
      <c r="F9" s="19"/>
      <c r="G9" s="23"/>
      <c r="H9" s="7"/>
      <c r="I9" s="5"/>
    </row>
    <row r="10" spans="1:9" ht="36">
      <c r="A10" s="22">
        <v>3</v>
      </c>
      <c r="B10" s="34" t="s">
        <v>19</v>
      </c>
      <c r="C10" s="16" t="s">
        <v>36</v>
      </c>
      <c r="D10" s="16">
        <f>7*7</f>
        <v>49</v>
      </c>
      <c r="E10" s="16"/>
      <c r="F10" s="19"/>
      <c r="G10" s="23"/>
      <c r="H10" s="7"/>
      <c r="I10" s="5"/>
    </row>
    <row r="11" spans="1:9" ht="36">
      <c r="A11" s="22">
        <v>4</v>
      </c>
      <c r="B11" s="34" t="s">
        <v>25</v>
      </c>
      <c r="C11" s="16" t="s">
        <v>32</v>
      </c>
      <c r="D11" s="16">
        <v>7.6</v>
      </c>
      <c r="E11" s="16"/>
      <c r="F11" s="19"/>
      <c r="G11" s="23"/>
      <c r="H11" s="7"/>
      <c r="I11" s="5"/>
    </row>
    <row r="12" spans="1:9" ht="36">
      <c r="A12" s="22">
        <v>5</v>
      </c>
      <c r="B12" s="34" t="s">
        <v>56</v>
      </c>
      <c r="C12" s="16" t="s">
        <v>32</v>
      </c>
      <c r="D12" s="16">
        <v>80</v>
      </c>
      <c r="E12" s="16"/>
      <c r="F12" s="19"/>
      <c r="G12" s="23"/>
      <c r="H12" s="7"/>
      <c r="I12" s="5"/>
    </row>
    <row r="13" spans="1:9" ht="97" customHeight="1">
      <c r="A13" s="22">
        <v>6</v>
      </c>
      <c r="B13" s="34" t="s">
        <v>57</v>
      </c>
      <c r="C13" s="16" t="s">
        <v>32</v>
      </c>
      <c r="D13" s="16">
        <v>30</v>
      </c>
      <c r="E13" s="16"/>
      <c r="F13" s="19"/>
      <c r="G13" s="23" t="s">
        <v>7</v>
      </c>
      <c r="H13" s="7"/>
      <c r="I13" s="5"/>
    </row>
    <row r="14" spans="1:9" ht="72">
      <c r="A14" s="22">
        <v>7</v>
      </c>
      <c r="B14" s="34" t="s">
        <v>20</v>
      </c>
      <c r="C14" s="16" t="s">
        <v>2</v>
      </c>
      <c r="D14" s="16">
        <v>17</v>
      </c>
      <c r="E14" s="16"/>
      <c r="F14" s="19"/>
      <c r="G14" s="23"/>
      <c r="H14" s="7"/>
      <c r="I14" s="5"/>
    </row>
    <row r="15" spans="1:9" ht="54">
      <c r="A15" s="22">
        <v>8</v>
      </c>
      <c r="B15" s="34" t="s">
        <v>21</v>
      </c>
      <c r="C15" s="16" t="s">
        <v>65</v>
      </c>
      <c r="D15" s="16">
        <v>69</v>
      </c>
      <c r="E15" s="16"/>
      <c r="F15" s="19"/>
      <c r="G15" s="23"/>
      <c r="H15" s="7"/>
      <c r="I15" s="5"/>
    </row>
    <row r="16" spans="1:9" ht="36">
      <c r="A16" s="22">
        <v>9</v>
      </c>
      <c r="B16" s="34" t="s">
        <v>58</v>
      </c>
      <c r="C16" s="16" t="s">
        <v>16</v>
      </c>
      <c r="D16" s="16">
        <v>1</v>
      </c>
      <c r="E16" s="16"/>
      <c r="F16" s="19"/>
      <c r="G16" s="23"/>
      <c r="H16" s="7"/>
      <c r="I16" s="5"/>
    </row>
    <row r="17" spans="1:11" ht="72">
      <c r="A17" s="22">
        <v>10</v>
      </c>
      <c r="B17" s="34" t="s">
        <v>72</v>
      </c>
      <c r="C17" s="16" t="s">
        <v>17</v>
      </c>
      <c r="D17" s="16">
        <v>1</v>
      </c>
      <c r="E17" s="16"/>
      <c r="F17" s="19"/>
      <c r="G17" s="23"/>
      <c r="H17" s="7"/>
      <c r="I17" s="5"/>
    </row>
    <row r="18" spans="1:11" ht="72">
      <c r="A18" s="22">
        <v>11</v>
      </c>
      <c r="B18" s="34" t="s">
        <v>73</v>
      </c>
      <c r="C18" s="16" t="s">
        <v>2</v>
      </c>
      <c r="D18" s="16">
        <v>2.5</v>
      </c>
      <c r="E18" s="16"/>
      <c r="F18" s="19"/>
      <c r="G18" s="23"/>
      <c r="H18" s="7"/>
      <c r="I18" s="5"/>
    </row>
    <row r="19" spans="1:11" ht="54">
      <c r="A19" s="22">
        <v>12</v>
      </c>
      <c r="B19" s="34" t="s">
        <v>78</v>
      </c>
      <c r="C19" s="16" t="s">
        <v>2</v>
      </c>
      <c r="D19" s="16">
        <v>4.5</v>
      </c>
      <c r="E19" s="16"/>
      <c r="F19" s="19"/>
      <c r="G19" s="23"/>
      <c r="H19" s="7"/>
      <c r="I19" s="5"/>
    </row>
    <row r="20" spans="1:11" ht="54">
      <c r="A20" s="22">
        <v>13</v>
      </c>
      <c r="B20" s="34" t="s">
        <v>22</v>
      </c>
      <c r="C20" s="16" t="s">
        <v>2</v>
      </c>
      <c r="D20" s="16">
        <v>2</v>
      </c>
      <c r="E20" s="16"/>
      <c r="F20" s="19"/>
      <c r="G20" s="23"/>
      <c r="H20" s="7"/>
      <c r="I20" s="5"/>
    </row>
    <row r="21" spans="1:11" ht="54">
      <c r="A21" s="22">
        <v>14</v>
      </c>
      <c r="B21" s="34" t="s">
        <v>23</v>
      </c>
      <c r="C21" s="16" t="s">
        <v>2</v>
      </c>
      <c r="D21" s="16">
        <v>1.25</v>
      </c>
      <c r="E21" s="16"/>
      <c r="F21" s="19"/>
      <c r="G21" s="23"/>
      <c r="H21" s="7"/>
      <c r="I21" s="5"/>
    </row>
    <row r="22" spans="1:11" s="46" customFormat="1" ht="72">
      <c r="A22" s="22">
        <v>15</v>
      </c>
      <c r="B22" s="34" t="s">
        <v>70</v>
      </c>
      <c r="C22" s="16" t="s">
        <v>16</v>
      </c>
      <c r="D22" s="16">
        <v>1</v>
      </c>
      <c r="E22" s="16"/>
      <c r="F22" s="19"/>
      <c r="G22" s="23"/>
      <c r="H22" s="59"/>
      <c r="I22" s="60"/>
    </row>
    <row r="23" spans="1:11" ht="54">
      <c r="A23" s="22">
        <v>16</v>
      </c>
      <c r="B23" s="34" t="s">
        <v>24</v>
      </c>
      <c r="C23" s="16" t="s">
        <v>18</v>
      </c>
      <c r="D23" s="16">
        <v>1</v>
      </c>
      <c r="E23" s="16"/>
      <c r="F23" s="19"/>
      <c r="G23" s="23"/>
      <c r="H23" s="7"/>
      <c r="I23" s="5"/>
    </row>
    <row r="24" spans="1:11" s="46" customFormat="1" ht="36">
      <c r="A24" s="22">
        <v>17</v>
      </c>
      <c r="B24" s="34" t="s">
        <v>69</v>
      </c>
      <c r="C24" s="16" t="s">
        <v>4</v>
      </c>
      <c r="D24" s="16">
        <v>1</v>
      </c>
      <c r="E24" s="16"/>
      <c r="F24" s="19"/>
      <c r="G24" s="23"/>
      <c r="H24" s="59"/>
      <c r="I24" s="60"/>
    </row>
    <row r="25" spans="1:11" ht="79.75" customHeight="1">
      <c r="A25" s="22">
        <v>18</v>
      </c>
      <c r="B25" s="34" t="s">
        <v>74</v>
      </c>
      <c r="C25" s="16" t="s">
        <v>2</v>
      </c>
      <c r="D25" s="16">
        <v>4</v>
      </c>
      <c r="E25" s="16"/>
      <c r="F25" s="19"/>
      <c r="G25" s="23"/>
      <c r="H25" s="7"/>
      <c r="I25" s="5"/>
    </row>
    <row r="26" spans="1:11" ht="61.25" customHeight="1">
      <c r="A26" s="22">
        <v>19</v>
      </c>
      <c r="B26" s="34" t="s">
        <v>59</v>
      </c>
      <c r="C26" s="16" t="s">
        <v>2</v>
      </c>
      <c r="D26" s="16">
        <v>1.8</v>
      </c>
      <c r="E26" s="16"/>
      <c r="F26" s="19"/>
      <c r="G26" s="23"/>
      <c r="H26" s="7"/>
      <c r="I26" s="5"/>
    </row>
    <row r="27" spans="1:11" s="13" customFormat="1" ht="33.5" customHeight="1">
      <c r="A27" s="67" t="s">
        <v>38</v>
      </c>
      <c r="B27" s="68"/>
      <c r="C27" s="68"/>
      <c r="D27" s="68"/>
      <c r="E27" s="69"/>
      <c r="F27" s="10"/>
      <c r="G27" s="24"/>
      <c r="K27" s="39"/>
    </row>
    <row r="28" spans="1:11" s="46" customFormat="1" ht="31.5" customHeight="1">
      <c r="A28" s="64" t="s">
        <v>75</v>
      </c>
      <c r="B28" s="65"/>
      <c r="C28" s="65"/>
      <c r="D28" s="65"/>
      <c r="E28" s="65"/>
      <c r="F28" s="65"/>
      <c r="G28" s="66"/>
      <c r="H28" s="59"/>
      <c r="I28" s="60"/>
    </row>
    <row r="29" spans="1:11" ht="54">
      <c r="A29" s="22">
        <v>1</v>
      </c>
      <c r="B29" s="34" t="s">
        <v>55</v>
      </c>
      <c r="C29" s="16" t="s">
        <v>32</v>
      </c>
      <c r="D29" s="16">
        <v>16</v>
      </c>
      <c r="E29" s="16"/>
      <c r="F29" s="19"/>
      <c r="G29" s="23"/>
      <c r="H29" s="7"/>
      <c r="I29" s="5"/>
    </row>
    <row r="30" spans="1:11" ht="36">
      <c r="A30" s="22">
        <v>2</v>
      </c>
      <c r="B30" s="34" t="s">
        <v>64</v>
      </c>
      <c r="C30" s="16" t="s">
        <v>36</v>
      </c>
      <c r="D30" s="16">
        <f>7*7</f>
        <v>49</v>
      </c>
      <c r="E30" s="16"/>
      <c r="F30" s="19"/>
      <c r="G30" s="23"/>
      <c r="H30" s="7"/>
      <c r="I30" s="5"/>
    </row>
    <row r="31" spans="1:11" ht="36">
      <c r="A31" s="22">
        <v>3</v>
      </c>
      <c r="B31" s="34" t="s">
        <v>25</v>
      </c>
      <c r="C31" s="16" t="s">
        <v>32</v>
      </c>
      <c r="D31" s="16">
        <v>1</v>
      </c>
      <c r="E31" s="16"/>
      <c r="F31" s="19"/>
      <c r="G31" s="23"/>
      <c r="H31" s="7"/>
      <c r="I31" s="5"/>
    </row>
    <row r="32" spans="1:11" ht="126">
      <c r="A32" s="22">
        <v>5</v>
      </c>
      <c r="B32" s="34" t="s">
        <v>91</v>
      </c>
      <c r="C32" s="16" t="s">
        <v>32</v>
      </c>
      <c r="D32" s="16">
        <f>4*1.2*6*1.5*0.2</f>
        <v>8.6399999999999988</v>
      </c>
      <c r="E32" s="16"/>
      <c r="F32" s="19"/>
      <c r="G32" s="23" t="s">
        <v>7</v>
      </c>
      <c r="H32" s="7"/>
      <c r="I32" s="5"/>
    </row>
    <row r="33" spans="1:11" ht="58.5" customHeight="1">
      <c r="A33" s="22">
        <v>7</v>
      </c>
      <c r="B33" s="34" t="s">
        <v>21</v>
      </c>
      <c r="C33" s="16" t="s">
        <v>65</v>
      </c>
      <c r="D33" s="16">
        <v>60</v>
      </c>
      <c r="E33" s="16"/>
      <c r="F33" s="19"/>
      <c r="G33" s="23"/>
      <c r="H33" s="7"/>
      <c r="I33" s="5"/>
    </row>
    <row r="34" spans="1:11" ht="54">
      <c r="A34" s="22">
        <v>15</v>
      </c>
      <c r="B34" s="34" t="s">
        <v>24</v>
      </c>
      <c r="C34" s="16" t="s">
        <v>18</v>
      </c>
      <c r="D34" s="16">
        <v>1</v>
      </c>
      <c r="E34" s="16"/>
      <c r="F34" s="19"/>
      <c r="G34" s="23"/>
      <c r="H34" s="7"/>
      <c r="I34" s="5"/>
    </row>
    <row r="35" spans="1:11" s="13" customFormat="1" ht="33.5" customHeight="1">
      <c r="A35" s="67" t="s">
        <v>76</v>
      </c>
      <c r="B35" s="68"/>
      <c r="C35" s="68"/>
      <c r="D35" s="68"/>
      <c r="E35" s="69"/>
      <c r="F35" s="62"/>
      <c r="G35" s="24"/>
      <c r="K35" s="39"/>
    </row>
    <row r="36" spans="1:11" s="46" customFormat="1" ht="31.5" customHeight="1">
      <c r="A36" s="64" t="s">
        <v>81</v>
      </c>
      <c r="B36" s="65"/>
      <c r="C36" s="65"/>
      <c r="D36" s="65"/>
      <c r="E36" s="65"/>
      <c r="F36" s="65"/>
      <c r="G36" s="66"/>
      <c r="H36" s="59"/>
      <c r="I36" s="60"/>
    </row>
    <row r="37" spans="1:11" ht="54">
      <c r="A37" s="22">
        <v>1</v>
      </c>
      <c r="B37" s="34" t="s">
        <v>55</v>
      </c>
      <c r="C37" s="16" t="s">
        <v>32</v>
      </c>
      <c r="D37" s="16">
        <v>4</v>
      </c>
      <c r="E37" s="16"/>
      <c r="F37" s="19"/>
      <c r="G37" s="23"/>
      <c r="H37" s="7"/>
      <c r="I37" s="5"/>
    </row>
    <row r="38" spans="1:11" ht="36">
      <c r="A38" s="22">
        <v>2</v>
      </c>
      <c r="B38" s="34" t="s">
        <v>79</v>
      </c>
      <c r="C38" s="16" t="s">
        <v>36</v>
      </c>
      <c r="D38" s="16">
        <v>15</v>
      </c>
      <c r="E38" s="16"/>
      <c r="F38" s="19"/>
      <c r="G38" s="23"/>
      <c r="H38" s="7"/>
      <c r="I38" s="5"/>
    </row>
    <row r="39" spans="1:11" ht="36">
      <c r="A39" s="22">
        <v>3</v>
      </c>
      <c r="B39" s="34" t="s">
        <v>25</v>
      </c>
      <c r="C39" s="16" t="s">
        <v>32</v>
      </c>
      <c r="D39" s="16">
        <v>1.5</v>
      </c>
      <c r="E39" s="16"/>
      <c r="F39" s="19"/>
      <c r="G39" s="23"/>
      <c r="H39" s="7"/>
      <c r="I39" s="5"/>
    </row>
    <row r="40" spans="1:11" ht="36">
      <c r="A40" s="22">
        <v>4</v>
      </c>
      <c r="B40" s="34" t="s">
        <v>56</v>
      </c>
      <c r="C40" s="16" t="s">
        <v>32</v>
      </c>
      <c r="D40" s="16">
        <v>1</v>
      </c>
      <c r="E40" s="16"/>
      <c r="F40" s="19"/>
      <c r="G40" s="23"/>
      <c r="H40" s="7"/>
      <c r="I40" s="5"/>
    </row>
    <row r="41" spans="1:11" ht="126">
      <c r="A41" s="22">
        <v>5</v>
      </c>
      <c r="B41" s="34" t="s">
        <v>90</v>
      </c>
      <c r="C41" s="16" t="s">
        <v>32</v>
      </c>
      <c r="D41" s="16">
        <v>4</v>
      </c>
      <c r="E41" s="16"/>
      <c r="F41" s="19"/>
      <c r="G41" s="23" t="s">
        <v>7</v>
      </c>
      <c r="H41" s="7"/>
      <c r="I41" s="5"/>
    </row>
    <row r="42" spans="1:11" ht="54">
      <c r="A42" s="22">
        <v>7</v>
      </c>
      <c r="B42" s="34" t="s">
        <v>21</v>
      </c>
      <c r="C42" s="16" t="s">
        <v>65</v>
      </c>
      <c r="D42" s="16">
        <v>20</v>
      </c>
      <c r="E42" s="16"/>
      <c r="F42" s="19"/>
      <c r="G42" s="23"/>
      <c r="H42" s="7"/>
      <c r="I42" s="5"/>
    </row>
    <row r="43" spans="1:11" ht="59.5" customHeight="1">
      <c r="A43" s="22">
        <v>15</v>
      </c>
      <c r="B43" s="34" t="s">
        <v>80</v>
      </c>
      <c r="C43" s="16" t="s">
        <v>18</v>
      </c>
      <c r="D43" s="16">
        <v>1</v>
      </c>
      <c r="E43" s="16"/>
      <c r="F43" s="19"/>
      <c r="G43" s="23"/>
      <c r="H43" s="7"/>
      <c r="I43" s="5"/>
    </row>
    <row r="44" spans="1:11" s="13" customFormat="1" ht="33.5" customHeight="1">
      <c r="A44" s="67" t="s">
        <v>82</v>
      </c>
      <c r="B44" s="68"/>
      <c r="C44" s="68"/>
      <c r="D44" s="68"/>
      <c r="E44" s="69"/>
      <c r="F44" s="62"/>
      <c r="G44" s="24"/>
      <c r="K44" s="39"/>
    </row>
    <row r="45" spans="1:11" ht="31.5" customHeight="1">
      <c r="A45" s="64" t="s">
        <v>86</v>
      </c>
      <c r="B45" s="65"/>
      <c r="C45" s="65"/>
      <c r="D45" s="65"/>
      <c r="E45" s="65"/>
      <c r="F45" s="65"/>
      <c r="G45" s="66"/>
      <c r="H45" s="7"/>
      <c r="I45" s="5"/>
    </row>
    <row r="46" spans="1:11" ht="72">
      <c r="A46" s="17">
        <v>1</v>
      </c>
      <c r="B46" s="26" t="s">
        <v>87</v>
      </c>
      <c r="C46" s="35" t="s">
        <v>32</v>
      </c>
      <c r="D46" s="14">
        <f>D48*0.8*0.4</f>
        <v>1419.2</v>
      </c>
      <c r="E46" s="36"/>
      <c r="F46" s="19"/>
      <c r="G46" s="25"/>
    </row>
    <row r="47" spans="1:11" customFormat="1" ht="26.15" customHeight="1">
      <c r="A47" s="17">
        <v>2</v>
      </c>
      <c r="B47" s="20" t="s">
        <v>37</v>
      </c>
      <c r="C47" s="35" t="s">
        <v>32</v>
      </c>
      <c r="D47" s="14">
        <f>D48*0.2*0.2</f>
        <v>177.4</v>
      </c>
      <c r="E47" s="36"/>
      <c r="F47" s="19"/>
      <c r="G47" s="40"/>
    </row>
    <row r="48" spans="1:11" customFormat="1" ht="23.4" customHeight="1">
      <c r="A48" s="17">
        <v>3</v>
      </c>
      <c r="B48" s="26" t="s">
        <v>63</v>
      </c>
      <c r="C48" s="18" t="s">
        <v>2</v>
      </c>
      <c r="D48" s="16">
        <f>SUM(D49:D50)</f>
        <v>4435</v>
      </c>
      <c r="E48" s="36"/>
      <c r="F48" s="19"/>
      <c r="G48" s="40"/>
    </row>
    <row r="49" spans="1:11" ht="72">
      <c r="A49" s="17">
        <v>4</v>
      </c>
      <c r="B49" s="27" t="s">
        <v>83</v>
      </c>
      <c r="C49" s="18" t="s">
        <v>2</v>
      </c>
      <c r="D49" s="15">
        <v>670</v>
      </c>
      <c r="E49" s="21"/>
      <c r="F49" s="19"/>
      <c r="G49" s="25"/>
    </row>
    <row r="50" spans="1:11" ht="76.5" customHeight="1">
      <c r="A50" s="17">
        <v>5</v>
      </c>
      <c r="B50" s="27" t="s">
        <v>31</v>
      </c>
      <c r="C50" s="18" t="s">
        <v>2</v>
      </c>
      <c r="D50" s="15">
        <v>3765</v>
      </c>
      <c r="E50" s="21"/>
      <c r="F50" s="19"/>
      <c r="G50" s="25" t="s">
        <v>7</v>
      </c>
    </row>
    <row r="51" spans="1:11" s="13" customFormat="1" ht="33.5" customHeight="1">
      <c r="A51" s="67" t="s">
        <v>88</v>
      </c>
      <c r="B51" s="68"/>
      <c r="C51" s="68"/>
      <c r="D51" s="68"/>
      <c r="E51" s="69"/>
      <c r="F51" s="62"/>
      <c r="G51" s="24"/>
      <c r="K51" s="39"/>
    </row>
    <row r="52" spans="1:11" ht="31.5" customHeight="1">
      <c r="A52" s="64" t="s">
        <v>77</v>
      </c>
      <c r="B52" s="65"/>
      <c r="C52" s="65"/>
      <c r="D52" s="65"/>
      <c r="E52" s="65"/>
      <c r="F52" s="65"/>
      <c r="G52" s="66"/>
      <c r="H52" s="7"/>
      <c r="I52" s="5"/>
    </row>
    <row r="53" spans="1:11" ht="96.5" customHeight="1">
      <c r="A53" s="17">
        <v>1</v>
      </c>
      <c r="B53" s="26" t="s">
        <v>62</v>
      </c>
      <c r="C53" s="35" t="s">
        <v>32</v>
      </c>
      <c r="D53" s="14">
        <f>D55*0.8*0.4</f>
        <v>544.32000000000005</v>
      </c>
      <c r="E53" s="36"/>
      <c r="F53" s="19"/>
      <c r="G53" s="25"/>
    </row>
    <row r="54" spans="1:11" customFormat="1" ht="43.5" customHeight="1">
      <c r="A54" s="17">
        <v>2</v>
      </c>
      <c r="B54" s="20" t="s">
        <v>37</v>
      </c>
      <c r="C54" s="35" t="s">
        <v>32</v>
      </c>
      <c r="D54" s="14">
        <f>D55*0.2*0.2</f>
        <v>68.040000000000006</v>
      </c>
      <c r="E54" s="36"/>
      <c r="F54" s="19"/>
      <c r="G54" s="40"/>
    </row>
    <row r="55" spans="1:11" customFormat="1" ht="44" customHeight="1">
      <c r="A55" s="17">
        <v>3</v>
      </c>
      <c r="B55" s="26" t="s">
        <v>26</v>
      </c>
      <c r="C55" s="18" t="s">
        <v>2</v>
      </c>
      <c r="D55" s="16">
        <f>SUM(D56:D59)</f>
        <v>1701</v>
      </c>
      <c r="E55" s="36"/>
      <c r="F55" s="19"/>
      <c r="G55" s="40"/>
    </row>
    <row r="56" spans="1:11" ht="95.5" customHeight="1">
      <c r="A56" s="17">
        <v>4</v>
      </c>
      <c r="B56" s="27" t="s">
        <v>83</v>
      </c>
      <c r="C56" s="18" t="s">
        <v>2</v>
      </c>
      <c r="D56" s="15">
        <v>102</v>
      </c>
      <c r="E56" s="21"/>
      <c r="F56" s="19"/>
      <c r="G56" s="25"/>
    </row>
    <row r="57" spans="1:11" ht="90" customHeight="1">
      <c r="A57" s="17">
        <v>5</v>
      </c>
      <c r="B57" s="27" t="s">
        <v>30</v>
      </c>
      <c r="C57" s="18" t="s">
        <v>2</v>
      </c>
      <c r="D57" s="15">
        <v>1308</v>
      </c>
      <c r="E57" s="21"/>
      <c r="F57" s="19"/>
      <c r="G57" s="25"/>
    </row>
    <row r="58" spans="1:11" ht="96" customHeight="1">
      <c r="A58" s="17">
        <v>6</v>
      </c>
      <c r="B58" s="27" t="s">
        <v>31</v>
      </c>
      <c r="C58" s="18" t="s">
        <v>2</v>
      </c>
      <c r="D58" s="15">
        <v>178</v>
      </c>
      <c r="E58" s="21"/>
      <c r="F58" s="19"/>
      <c r="G58" s="25"/>
    </row>
    <row r="59" spans="1:11" ht="90" customHeight="1">
      <c r="A59" s="17">
        <v>7</v>
      </c>
      <c r="B59" s="27" t="s">
        <v>34</v>
      </c>
      <c r="C59" s="18" t="s">
        <v>2</v>
      </c>
      <c r="D59" s="15">
        <v>113</v>
      </c>
      <c r="E59" s="21"/>
      <c r="F59" s="19"/>
      <c r="G59" s="25"/>
    </row>
    <row r="60" spans="1:11" s="46" customFormat="1" ht="246.5" customHeight="1">
      <c r="A60" s="42">
        <v>8</v>
      </c>
      <c r="B60" s="19" t="s">
        <v>67</v>
      </c>
      <c r="C60" s="43" t="s">
        <v>0</v>
      </c>
      <c r="D60" s="28">
        <v>38</v>
      </c>
      <c r="E60" s="44"/>
      <c r="F60" s="19"/>
      <c r="G60" s="45"/>
    </row>
    <row r="61" spans="1:11" s="13" customFormat="1" ht="44.5" customHeight="1">
      <c r="A61" s="67" t="s">
        <v>5</v>
      </c>
      <c r="B61" s="68"/>
      <c r="C61" s="68"/>
      <c r="D61" s="68"/>
      <c r="E61" s="69"/>
      <c r="F61" s="10"/>
      <c r="G61" s="24"/>
      <c r="K61" s="39"/>
    </row>
    <row r="62" spans="1:11" ht="31.5" customHeight="1">
      <c r="A62" s="64" t="s">
        <v>39</v>
      </c>
      <c r="B62" s="65"/>
      <c r="C62" s="65"/>
      <c r="D62" s="65"/>
      <c r="E62" s="65"/>
      <c r="F62" s="65"/>
      <c r="G62" s="66"/>
      <c r="H62" s="7"/>
      <c r="I62" s="5"/>
    </row>
    <row r="63" spans="1:11" s="46" customFormat="1" ht="78" customHeight="1">
      <c r="A63" s="47">
        <v>1</v>
      </c>
      <c r="B63" s="48" t="s">
        <v>27</v>
      </c>
      <c r="C63" s="58" t="s">
        <v>35</v>
      </c>
      <c r="D63" s="50">
        <v>10</v>
      </c>
      <c r="E63" s="54"/>
      <c r="F63" s="19"/>
      <c r="G63" s="52"/>
    </row>
    <row r="64" spans="1:11" s="46" customFormat="1" ht="86" customHeight="1">
      <c r="A64" s="47">
        <v>2</v>
      </c>
      <c r="B64" s="48" t="s">
        <v>60</v>
      </c>
      <c r="C64" s="49" t="s">
        <v>12</v>
      </c>
      <c r="D64" s="50">
        <v>10</v>
      </c>
      <c r="E64" s="51"/>
      <c r="F64" s="19"/>
      <c r="G64" s="52"/>
    </row>
    <row r="65" spans="1:11" s="46" customFormat="1" ht="40.5" customHeight="1">
      <c r="A65" s="47">
        <v>3</v>
      </c>
      <c r="B65" s="48" t="s">
        <v>61</v>
      </c>
      <c r="C65" s="49" t="s">
        <v>36</v>
      </c>
      <c r="D65" s="53">
        <v>80</v>
      </c>
      <c r="E65" s="54"/>
      <c r="F65" s="19"/>
      <c r="G65" s="52"/>
    </row>
    <row r="66" spans="1:11" s="46" customFormat="1" ht="174.5" customHeight="1">
      <c r="A66" s="47">
        <v>4</v>
      </c>
      <c r="B66" s="19" t="s">
        <v>66</v>
      </c>
      <c r="C66" s="16" t="s">
        <v>13</v>
      </c>
      <c r="D66" s="55">
        <v>1</v>
      </c>
      <c r="E66" s="56"/>
      <c r="F66" s="19"/>
      <c r="G66" s="57"/>
      <c r="I66" s="46" t="s">
        <v>7</v>
      </c>
    </row>
    <row r="67" spans="1:11" ht="51.5" customHeight="1">
      <c r="A67" s="47">
        <v>5</v>
      </c>
      <c r="B67" s="29" t="s">
        <v>1</v>
      </c>
      <c r="C67" s="30" t="s">
        <v>0</v>
      </c>
      <c r="D67" s="28">
        <v>1</v>
      </c>
      <c r="E67" s="21"/>
      <c r="F67" s="19"/>
      <c r="G67" s="24"/>
    </row>
    <row r="68" spans="1:11" ht="81" customHeight="1">
      <c r="A68" s="47">
        <v>6</v>
      </c>
      <c r="B68" s="29" t="s">
        <v>11</v>
      </c>
      <c r="C68" s="30" t="s">
        <v>8</v>
      </c>
      <c r="D68" s="21">
        <v>3</v>
      </c>
      <c r="E68" s="21">
        <v>20000</v>
      </c>
      <c r="F68" s="19">
        <f>D68*E68</f>
        <v>60000</v>
      </c>
      <c r="G68" s="31" t="s">
        <v>10</v>
      </c>
    </row>
    <row r="69" spans="1:11" ht="29.5" customHeight="1">
      <c r="A69" s="61"/>
      <c r="B69" s="95" t="s">
        <v>71</v>
      </c>
      <c r="C69" s="95"/>
      <c r="D69" s="95"/>
      <c r="E69" s="96"/>
      <c r="F69" s="10"/>
      <c r="G69" s="31"/>
    </row>
    <row r="70" spans="1:11" s="13" customFormat="1" ht="33.5" customHeight="1" thickBot="1">
      <c r="A70" s="67" t="s">
        <v>3</v>
      </c>
      <c r="B70" s="68"/>
      <c r="C70" s="68"/>
      <c r="D70" s="68"/>
      <c r="E70" s="69"/>
      <c r="F70" s="63"/>
      <c r="G70" s="24"/>
      <c r="K70" s="39"/>
    </row>
    <row r="71" spans="1:11" ht="18">
      <c r="A71" s="90" t="s">
        <v>89</v>
      </c>
      <c r="B71" s="91"/>
      <c r="C71" s="91"/>
      <c r="D71" s="91"/>
      <c r="E71" s="91"/>
      <c r="F71" s="91"/>
      <c r="G71" s="92"/>
      <c r="H71" s="41"/>
    </row>
    <row r="72" spans="1:11" ht="66" customHeight="1">
      <c r="A72" s="85" t="s">
        <v>28</v>
      </c>
      <c r="B72" s="86"/>
      <c r="C72" s="86"/>
      <c r="D72" s="86"/>
      <c r="E72" s="86"/>
      <c r="F72" s="86"/>
      <c r="G72" s="87"/>
    </row>
    <row r="73" spans="1:11" ht="18">
      <c r="A73" s="88"/>
      <c r="B73" s="89"/>
      <c r="C73" s="80" t="s">
        <v>14</v>
      </c>
      <c r="D73" s="80"/>
      <c r="E73" s="80"/>
      <c r="F73" s="13"/>
      <c r="G73" s="32" t="s">
        <v>6</v>
      </c>
    </row>
    <row r="74" spans="1:11" ht="18">
      <c r="A74" s="81"/>
      <c r="B74" s="82"/>
      <c r="C74" s="80" t="s">
        <v>15</v>
      </c>
      <c r="D74" s="80"/>
      <c r="E74" s="80"/>
      <c r="F74" s="93" t="s">
        <v>29</v>
      </c>
      <c r="G74" s="94"/>
    </row>
    <row r="75" spans="1:11" ht="18" customHeight="1" thickBot="1">
      <c r="A75" s="83"/>
      <c r="B75" s="84"/>
      <c r="C75" s="79"/>
      <c r="D75" s="79"/>
      <c r="E75" s="79"/>
      <c r="F75" s="11"/>
      <c r="G75" s="12"/>
    </row>
    <row r="76" spans="1:11" ht="15">
      <c r="A76" s="5"/>
      <c r="B76" s="9"/>
      <c r="C76" s="6"/>
      <c r="D76" s="5"/>
      <c r="E76" s="5"/>
      <c r="F76" s="7"/>
      <c r="G76" s="3"/>
    </row>
    <row r="77" spans="1:11" ht="15">
      <c r="A77" s="5"/>
      <c r="B77" s="8"/>
      <c r="C77" s="7"/>
      <c r="D77" s="5"/>
      <c r="E77" s="5"/>
      <c r="F77" s="7"/>
      <c r="G77" s="3"/>
    </row>
  </sheetData>
  <mergeCells count="26">
    <mergeCell ref="C75:E75"/>
    <mergeCell ref="C74:E74"/>
    <mergeCell ref="A74:B74"/>
    <mergeCell ref="A75:B75"/>
    <mergeCell ref="A52:G52"/>
    <mergeCell ref="A61:E61"/>
    <mergeCell ref="A72:G72"/>
    <mergeCell ref="A73:B73"/>
    <mergeCell ref="C73:E73"/>
    <mergeCell ref="A71:G71"/>
    <mergeCell ref="F74:G74"/>
    <mergeCell ref="A70:E70"/>
    <mergeCell ref="A62:G62"/>
    <mergeCell ref="B69:E69"/>
    <mergeCell ref="A45:G45"/>
    <mergeCell ref="A51:E51"/>
    <mergeCell ref="A27:E27"/>
    <mergeCell ref="A7:G7"/>
    <mergeCell ref="A1:G1"/>
    <mergeCell ref="A2:G2"/>
    <mergeCell ref="A3:G3"/>
    <mergeCell ref="A4:G4"/>
    <mergeCell ref="A28:G28"/>
    <mergeCell ref="A35:E35"/>
    <mergeCell ref="A36:G36"/>
    <mergeCell ref="A44:E44"/>
  </mergeCells>
  <printOptions horizontalCentered="1"/>
  <pageMargins left="0" right="0" top="0.5" bottom="0" header="0" footer="0"/>
  <pageSetup paperSize="9" scale="54" fitToWidth="0" orientation="portrait" horizontalDpi="4294967292" r:id="rId1"/>
  <headerFooter>
    <oddFooter>&amp;CPage &amp;P of &amp;N</oddFooter>
    <evenFooter xml:space="preserve">&amp;CSorang, Chawkai, Kunar </evenFooter>
  </headerFooter>
  <rowBreaks count="3" manualBreakCount="3">
    <brk id="27" max="6" man="1"/>
    <brk id="44" max="6" man="1"/>
    <brk id="61"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Bill of Q for Sungorai</vt:lpstr>
      <vt:lpstr>'Bill of Q for Sungorai'!Print_Area</vt:lpstr>
      <vt:lpstr>'Bill of Q for Sungorai'!Print_Titles</vt:lpstr>
    </vt:vector>
  </TitlesOfParts>
  <Company>WatSan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Eng Naeem</dc:creator>
  <cp:lastModifiedBy>OHW</cp:lastModifiedBy>
  <cp:lastPrinted>2024-12-10T14:18:03Z</cp:lastPrinted>
  <dcterms:created xsi:type="dcterms:W3CDTF">2006-10-14T05:58:40Z</dcterms:created>
  <dcterms:modified xsi:type="dcterms:W3CDTF">2024-12-21T10:50:29Z</dcterms:modified>
</cp:coreProperties>
</file>