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Personal\NSRDO\Ongoining Projects\School Rehabilitation Badakhshan - UNICEF\Procurement\ITBs Announcements\ITB -NSRDO0013\2. 2024NR04-Kojgak Boys Secondary School\"/>
    </mc:Choice>
  </mc:AlternateContent>
  <bookViews>
    <workbookView xWindow="0" yWindow="0" windowWidth="28800" windowHeight="12312" firstSheet="1" activeTab="1"/>
  </bookViews>
  <sheets>
    <sheet name="Measurement Sheet for H washing" sheetId="11" r:id="rId1"/>
    <sheet name="Summary Sheet" sheetId="7" r:id="rId2"/>
    <sheet name="Priority1" sheetId="6" r:id="rId3"/>
    <sheet name="Priority1-2" sheetId="10" r:id="rId4"/>
    <sheet name="Priority 2" sheetId="4" r:id="rId5"/>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11" l="1"/>
  <c r="H16" i="11"/>
  <c r="H15" i="11"/>
  <c r="H14" i="11"/>
  <c r="H13" i="11"/>
  <c r="H12" i="11"/>
  <c r="H11" i="11"/>
  <c r="H10" i="11"/>
  <c r="H9" i="11"/>
  <c r="H8" i="11"/>
  <c r="H7" i="11"/>
  <c r="J8" i="11" s="1"/>
  <c r="H6" i="11"/>
  <c r="H5" i="11"/>
  <c r="H4" i="11"/>
  <c r="I31" i="6" l="1"/>
  <c r="I19" i="6" l="1"/>
  <c r="I46" i="6"/>
  <c r="I37" i="6"/>
  <c r="I28" i="6"/>
  <c r="I14" i="6"/>
  <c r="I47" i="6" l="1"/>
  <c r="H5" i="7" s="1"/>
  <c r="I15" i="10"/>
  <c r="H7" i="7" s="1"/>
  <c r="F17" i="4" l="1"/>
  <c r="H3" i="7" s="1"/>
  <c r="H9" i="7" s="1"/>
</calcChain>
</file>

<file path=xl/sharedStrings.xml><?xml version="1.0" encoding="utf-8"?>
<sst xmlns="http://schemas.openxmlformats.org/spreadsheetml/2006/main" count="250" uniqueCount="179">
  <si>
    <t>Description</t>
  </si>
  <si>
    <t>Remarks</t>
  </si>
  <si>
    <t>S.N</t>
  </si>
  <si>
    <t>width</t>
  </si>
  <si>
    <t>length</t>
  </si>
  <si>
    <t>Number</t>
  </si>
  <si>
    <t>Total</t>
  </si>
  <si>
    <t>Unite</t>
  </si>
  <si>
    <t xml:space="preserve">Hight </t>
  </si>
  <si>
    <t>Location</t>
  </si>
  <si>
    <t>M2</t>
  </si>
  <si>
    <t>M</t>
  </si>
  <si>
    <t>Quantity</t>
  </si>
  <si>
    <t xml:space="preserve">Cost /Unite </t>
  </si>
  <si>
    <t xml:space="preserve">Total Cost </t>
  </si>
  <si>
    <t>Job</t>
  </si>
  <si>
    <t>No</t>
  </si>
  <si>
    <t>Set</t>
  </si>
  <si>
    <t>unit</t>
  </si>
  <si>
    <t>L/S</t>
  </si>
  <si>
    <t>total renovation  cost of school building (AFG)</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</si>
  <si>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</si>
  <si>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r>
      <rPr>
        <b/>
        <sz val="10"/>
        <color rgb="FF000000"/>
        <rFont val="Calibri"/>
        <family val="2"/>
        <scheme val="minor"/>
      </rPr>
      <t>Exterior wall and parapet 100% Plastic Paint three coats:</t>
    </r>
    <r>
      <rPr>
        <sz val="10"/>
        <color rgb="FF000000"/>
        <rFont val="Calibri"/>
        <family val="2"/>
        <scheme val="minor"/>
      </rPr>
      <t xml:space="preserve">
Prepare all materials, equipment, and manpower for the exterior wall 100% Plastic Paint three coats (Jotun or equivalent) including preparation, primer, and filling with  as per drawing and instruction of the in-charge engineer all related activities to complete the job as per drawing and instruction of in charge engineer All tasks for this item to be under full approval in charge engineer  </t>
    </r>
  </si>
  <si>
    <r>
      <rPr>
        <b/>
        <sz val="10"/>
        <color rgb="FF000000"/>
        <rFont val="Calibri"/>
        <family val="2"/>
        <scheme val="minor"/>
      </rPr>
      <t>Interior Wall 100% Plastic Paint three coats:</t>
    </r>
    <r>
      <rPr>
        <sz val="10"/>
        <color rgb="FF000000"/>
        <rFont val="Calibri"/>
        <family val="2"/>
        <scheme val="minor"/>
      </rPr>
      <t xml:space="preserve">
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</si>
  <si>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rgb="FF000000"/>
        <rFont val="Calibri"/>
        <family val="2"/>
        <scheme val="minor"/>
      </rPr>
      <t>Windows glazes :</t>
    </r>
    <r>
      <rPr>
        <sz val="10"/>
        <color rgb="FF000000"/>
        <rFont val="Calibri"/>
        <family val="2"/>
        <scheme val="minor"/>
      </rPr>
      <t xml:space="preserve">Prepare all materials, equipment, and manpower for supply and installation of 4mm glasses with all related activities to complete the job as per drawing and instruction of in charge engineer All tasks for this item to be under full approval in charge engineer  </t>
    </r>
  </si>
  <si>
    <t>LS</t>
  </si>
  <si>
    <r>
      <t>M</t>
    </r>
    <r>
      <rPr>
        <vertAlign val="superscript"/>
        <sz val="10"/>
        <rFont val="Calibri"/>
        <family val="2"/>
        <scheme val="minor"/>
      </rPr>
      <t>3</t>
    </r>
    <r>
      <rPr>
        <sz val="10"/>
        <rFont val="Arial"/>
        <family val="2"/>
      </rPr>
      <t/>
    </r>
  </si>
  <si>
    <r>
      <t>M</t>
    </r>
    <r>
      <rPr>
        <vertAlign val="superscript"/>
        <sz val="10"/>
        <rFont val="Calibri"/>
        <family val="2"/>
        <scheme val="minor"/>
      </rPr>
      <t>2</t>
    </r>
  </si>
  <si>
    <t>Excavation of foundation  for hand washing facilty :Excavation to the required level of foundations of hand washing faciltyas per drawings. The works include leveling, transporting, loading and unloading all surplus materials to an approved site . All needed work to complete the job (materials, tools and manpower) to be included in the price.</t>
  </si>
  <si>
    <t>Crush Aggregate under foundation slab: Supply and placing of of crush aggregate in the filling for floo as per drawings by 10 cm thickness.All needed work to complete the job (materials, tools and manpower) to be included in the price.</t>
  </si>
  <si>
    <t xml:space="preserve"> PCC for foundation 15 MPA:
Prepare all materials, equipment, and manpower for casting 15 MPA PCC for foundation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</si>
  <si>
    <t>Supply and Providing of water tank stand from profile 40x60mm T=2mm  with all required activities according to the drawing and All needed work to complete the job (materials, tools and manpower) to be included in the price.</t>
  </si>
  <si>
    <t>Provision and Installation of Shelter for handwashing facility with profile pipe frame and  iron sheet 20G and Irone pialer dia =3 inch with all required activities according to the drawing and All needed work to complete the job (materials, tools and manpower) to be included in the price.</t>
  </si>
  <si>
    <t>Providing  and installation of 20G Irone(GI) water reservoir, with 1000 Lit capacity and covering it with fiber glass parachute and connection with flush toilets pipe with all required activities and tools.</t>
  </si>
  <si>
    <t>Providing  and installation of GI Pipe dia= 4inch for handwash facility with all fitting accordin to the drawing with all required. All needed work to complete the job (materials, tools and manpower) to be included in the price.</t>
  </si>
  <si>
    <t>Providing and installation of GI Pipe dia= 3inch for stand of handwash facility with all fitting accordin to the drawing with all required.  All needed work to complete the job (materials, tools and manpower) to be included in the price.</t>
  </si>
  <si>
    <t>Supply and installation of Nickel Tap, diameter 1/2" within 1/2" Gi pipe with all fittings and relavent required according to thr drawing. All needed work to complete the job (materials, tools and manpower) to be included in the price.</t>
  </si>
  <si>
    <t>Supply and installation of PPR pipe D-32mm from surce to used area with all fitting accordin to the drawing with all required.All needed work to complete the job (materials, tools and manpower) to be included in the price.</t>
  </si>
  <si>
    <t xml:space="preserve">Description  </t>
  </si>
  <si>
    <t xml:space="preserve">Quantity </t>
  </si>
  <si>
    <t xml:space="preserve">Cost/Unit (Afs.)
</t>
  </si>
  <si>
    <t xml:space="preserve">Total Cost (Afs.)
</t>
  </si>
  <si>
    <t>S/No</t>
  </si>
  <si>
    <r>
      <rPr>
        <b/>
        <sz val="10"/>
        <rFont val="Calibri"/>
        <family val="2"/>
        <scheme val="minor"/>
      </rPr>
      <t>Site Leveling and Preparation:</t>
    </r>
    <r>
      <rPr>
        <sz val="10"/>
        <rFont val="Calibri"/>
        <family val="2"/>
        <scheme val="minor"/>
      </rPr>
      <t>Prepare all materials, equipment, and manpower for Site preparation this include site leveling (excavation or backfilling) removing any trees, vegetation, debris, or other obstructions from the construction site as per specification and engineers’ directions with all required activities</t>
    </r>
  </si>
  <si>
    <r>
      <rPr>
        <b/>
        <sz val="10"/>
        <rFont val="Calibri"/>
        <family val="2"/>
        <scheme val="minor"/>
      </rPr>
      <t>Excavation of foundation :</t>
    </r>
    <r>
      <rPr>
        <sz val="10"/>
        <rFont val="Calibri"/>
        <family val="2"/>
        <scheme val="minor"/>
      </rPr>
      <t>Prepare all materials, equipment, and manpower for excavation of hand washing facilty ,Excavation to the required level of foundations of hand washing faciltyas per drawings. The works include leveling, transporting, loading and unloading all surplus materials to an approved site . All needed work to complete the job (materials, tools and manpower) to be included in the price.all related activities to complete the job as per drawing and instruction of in charge engineer All tasks for this item to be under full approval in charge engineer</t>
    </r>
  </si>
  <si>
    <t>A-1</t>
  </si>
  <si>
    <t>A-2</t>
  </si>
  <si>
    <t>A-3</t>
  </si>
  <si>
    <t>A-4</t>
  </si>
  <si>
    <t>A-5</t>
  </si>
  <si>
    <t>A-6</t>
  </si>
  <si>
    <t>A-7</t>
  </si>
  <si>
    <t>A-8</t>
  </si>
  <si>
    <t>A-9</t>
  </si>
  <si>
    <t>A-10</t>
  </si>
  <si>
    <t>A-11</t>
  </si>
  <si>
    <t>JOb</t>
  </si>
  <si>
    <t>Sub-Total A</t>
  </si>
  <si>
    <t>Summary Sheet</t>
  </si>
  <si>
    <r>
      <rPr>
        <b/>
        <sz val="10"/>
        <color rgb="FF000000"/>
        <rFont val="Calibri"/>
        <family val="2"/>
        <scheme val="minor"/>
      </rPr>
      <t>Windows hinges:</t>
    </r>
    <r>
      <rPr>
        <sz val="10"/>
        <color rgb="FF000000"/>
        <rFont val="Calibri"/>
        <family val="2"/>
        <scheme val="minor"/>
      </rPr>
      <t>Prepare all materials, equipment, and manpower for  Supply and installation of good quality windows hinges as per specifications and requirement,all related activities to complete the job as per drawing and instruction of in charge engineer All tasks for this item to be under full approval in charge engineer</t>
    </r>
  </si>
  <si>
    <r>
      <rPr>
        <b/>
        <sz val="10"/>
        <color rgb="FF000000"/>
        <rFont val="Calibri"/>
        <family val="2"/>
        <scheme val="minor"/>
      </rPr>
      <t>Windows locks:</t>
    </r>
    <r>
      <rPr>
        <sz val="10"/>
        <color rgb="FF000000"/>
        <rFont val="Calibri"/>
        <family val="2"/>
        <scheme val="minor"/>
      </rPr>
      <t>Prepare all materials, equipment, and manpower for supply and installation of good quality windows locks as per specifications and requirement,all related activities to complete the job as per drawing and instruction of in charge engineer All tasks for this item to be under full approval in charge engineer</t>
    </r>
  </si>
  <si>
    <r>
      <rPr>
        <b/>
        <sz val="10"/>
        <color theme="1" tint="4.9989318521683403E-2"/>
        <rFont val="Calibri"/>
        <family val="2"/>
        <scheme val="minor"/>
      </rPr>
      <t>Site Preparation:</t>
    </r>
    <r>
      <rPr>
        <sz val="10"/>
        <color theme="1" tint="4.9989318521683403E-2"/>
        <rFont val="Calibri"/>
        <family val="2"/>
        <scheme val="minor"/>
      </rPr>
      <t xml:space="preserve"> Site preparation including grading, cutting, filling, watering, levelling and compacting, making temparry way to access the project site, and taking out the  extra excavated soil and debris in a suitable dumping site outside the project site. Site clearance before starting the project activities and after completion including all related activities as per site requirement according to the drawings and as per instruction of in charge Engineer.</t>
    </r>
  </si>
  <si>
    <r>
      <t>m</t>
    </r>
    <r>
      <rPr>
        <vertAlign val="superscript"/>
        <sz val="10"/>
        <color indexed="8"/>
        <rFont val="Calibri"/>
        <family val="2"/>
        <scheme val="minor"/>
      </rPr>
      <t>3</t>
    </r>
  </si>
  <si>
    <t>ML</t>
  </si>
  <si>
    <r>
      <rPr>
        <b/>
        <sz val="10"/>
        <color theme="1" tint="4.9989318521683403E-2"/>
        <rFont val="Calibri"/>
        <family val="2"/>
        <scheme val="minor"/>
      </rPr>
      <t xml:space="preserve">Brick Masonry wall with 1st grade, standard-size clay burnt bricks: </t>
    </r>
    <r>
      <rPr>
        <sz val="10"/>
        <color theme="1" tint="4.9989318521683403E-2"/>
        <rFont val="Calibri"/>
        <family val="2"/>
        <scheme val="minor"/>
      </rPr>
      <t xml:space="preserve">
Prepare all materials, equipment, and manpower to  Build  25 cm thick Brick Masonry wall with 1st grade, standard-size clay burnt bricks with cement mortar 1:4 with with all related activities to complete the job as per drawing and instruction of the in-charge engineer  All tasks for this item are to be under the full approval of the charge engineer</t>
    </r>
  </si>
  <si>
    <r>
      <rPr>
        <b/>
        <sz val="10"/>
        <color theme="1" tint="4.9989318521683403E-2"/>
        <rFont val="Calibri"/>
        <family val="2"/>
        <scheme val="minor"/>
      </rPr>
      <t>Interior wall cement and sand Plaster  1:4 :</t>
    </r>
    <r>
      <rPr>
        <sz val="10"/>
        <color theme="1" tint="4.9989318521683403E-2"/>
        <rFont val="Calibri"/>
        <family val="2"/>
        <scheme val="minor"/>
      </rPr>
      <t xml:space="preserve">
Prepare all materials, equipment, and manpower for Interior wall cement and sand  Plaster  1:4  with all related activities to complete the job as per drawing and instruction of the in-charge engineer All tasks for this item are to be under full approval in charge engineer</t>
    </r>
  </si>
  <si>
    <r>
      <t>m</t>
    </r>
    <r>
      <rPr>
        <vertAlign val="superscript"/>
        <sz val="10"/>
        <rFont val="Calibri"/>
        <family val="2"/>
        <scheme val="minor"/>
      </rPr>
      <t>2</t>
    </r>
  </si>
  <si>
    <r>
      <rPr>
        <b/>
        <sz val="10"/>
        <color theme="1" tint="4.9989318521683403E-2"/>
        <rFont val="Calibri"/>
        <family val="2"/>
        <scheme val="minor"/>
      </rPr>
      <t>Exterior wall cement and sand Plaster  1:4 :</t>
    </r>
    <r>
      <rPr>
        <sz val="10"/>
        <color theme="1" tint="4.9989318521683403E-2"/>
        <rFont val="Calibri"/>
        <family val="2"/>
        <scheme val="min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</si>
  <si>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r>
      <rPr>
        <b/>
        <sz val="10"/>
        <color theme="1" tint="4.9989318521683403E-2"/>
        <rFont val="Calibri"/>
        <family val="2"/>
        <scheme val="minor"/>
      </rPr>
      <t>Waterproofing of roof with Isogam sheets:</t>
    </r>
    <r>
      <rPr>
        <sz val="10"/>
        <color theme="1" tint="4.9989318521683403E-2"/>
        <rFont val="Calibri"/>
        <family val="2"/>
        <scheme val="minor"/>
      </rPr>
      <t xml:space="preserve">
Prepare all materials, equipment, and manpower for waterproofing of the roof with Isogam sheets in one layer 4 mm thickness minimum. The costs include preparing the floor with one layer of bitumen. The Isogam sheets overlap 10 cm minimum, the lap joints around the edges wall, 30 cm minimum, with all related activities to complete the job as per drawing and instruction of the in-charge engineer  All tasks for this item are to be under the full approval of the charge engineer</t>
    </r>
  </si>
  <si>
    <t>m2</t>
  </si>
  <si>
    <r>
      <t>m</t>
    </r>
    <r>
      <rPr>
        <vertAlign val="superscript"/>
        <sz val="10"/>
        <rFont val="Calibri"/>
        <family val="2"/>
        <scheme val="minor"/>
      </rPr>
      <t>3</t>
    </r>
    <r>
      <rPr>
        <sz val="10"/>
        <rFont val="Arial"/>
        <family val="2"/>
      </rPr>
      <t/>
    </r>
  </si>
  <si>
    <r>
      <t>m</t>
    </r>
    <r>
      <rPr>
        <vertAlign val="superscript"/>
        <sz val="10"/>
        <rFont val="Calibri"/>
        <family val="2"/>
        <scheme val="minor"/>
      </rPr>
      <t>3</t>
    </r>
  </si>
  <si>
    <r>
      <rPr>
        <b/>
        <sz val="10"/>
        <color theme="1" tint="4.9989318521683403E-2"/>
        <rFont val="Calibri"/>
        <family val="2"/>
        <scheme val="minor"/>
      </rPr>
      <t>Ceiling cement and sand Plaster  1:4 :</t>
    </r>
    <r>
      <rPr>
        <sz val="10"/>
        <color theme="1" tint="4.9989318521683403E-2"/>
        <rFont val="Calibri"/>
        <family val="2"/>
        <scheme val="minor"/>
      </rPr>
      <t xml:space="preserve">
Prepare all materials, equipment, and manpower for ceiling cement and sand  Plaster  1:4  with all related activities to complete the job as per drawing and instruction of the in-charge engineer All tasks for this item are to be under full approval in charge engineer.</t>
    </r>
  </si>
  <si>
    <r>
      <rPr>
        <b/>
        <sz val="10"/>
        <color theme="1" tint="4.9989318521683403E-2"/>
        <rFont val="Calibri"/>
        <family val="2"/>
        <scheme val="minor"/>
      </rPr>
      <t>Plastering of parapet outside:</t>
    </r>
    <r>
      <rPr>
        <sz val="10"/>
        <color theme="1" tint="4.9989318521683403E-2"/>
        <rFont val="Calibri"/>
        <family val="2"/>
        <scheme val="minor"/>
      </rPr>
      <t>Prepare all materials, equipment, and manpower for parapet outside cement and sand  Plaster  1:4  with all related activities to complete the job as per drawing and instruction of the in-charge engineer All tasks for this item are to be under full approval in charge engineer,</t>
    </r>
  </si>
  <si>
    <r>
      <rPr>
        <b/>
        <sz val="10"/>
        <color theme="1" tint="4.9989318521683403E-2"/>
        <rFont val="Calibri"/>
        <family val="2"/>
        <scheme val="minor"/>
      </rPr>
      <t>Interior 100% Plastic Paint three coats:</t>
    </r>
    <r>
      <rPr>
        <sz val="10"/>
        <color theme="1" tint="4.9989318521683403E-2"/>
        <rFont val="Calibri"/>
        <family val="2"/>
        <scheme val="minor"/>
      </rPr>
      <t xml:space="preserve">
Prepare all materials, equipment, and manpower for the walls and Ceiling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</si>
  <si>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theme="1" tint="4.9989318521683403E-2"/>
        <rFont val="Calibri"/>
        <family val="2"/>
        <scheme val="minor"/>
      </rPr>
      <t>Exterior100% Plastic Paint three coats:</t>
    </r>
    <r>
      <rPr>
        <sz val="10"/>
        <color theme="1" tint="4.9989318521683403E-2"/>
        <rFont val="Calibri"/>
        <family val="2"/>
        <scheme val="minor"/>
      </rPr>
      <t xml:space="preserve">
Prepare all materials, equipment, and manpower for the walls 100% Plastic Paint three coats  (Jotun or equivalent) including preparation, primer, and filling with all related activities to complete the job as per drawing and instruction of the in-charge engineer All tasks for this item are to be under full approval in charge engineer</t>
    </r>
  </si>
  <si>
    <t>Metallic Doors and Windows:Supply and installation and Carring of metallic doors and windows. Job shall be completed as per general note , drawings, sepcification with oil painting and installation of Glasses,fly screen with all required activities  and instruction of the in-charge engineer All tasks for this item are to be under full approval in charge engineer</t>
  </si>
  <si>
    <r>
      <rPr>
        <b/>
        <sz val="10"/>
        <color theme="1" tint="4.9989318521683403E-2"/>
        <rFont val="Calibri"/>
        <family val="2"/>
        <scheme val="minor"/>
      </rPr>
      <t>Installation of GI sheet on top parapetwall :</t>
    </r>
    <r>
      <rPr>
        <sz val="10"/>
        <color theme="1" tint="4.9989318521683403E-2"/>
        <rFont val="Calibri"/>
        <family val="2"/>
        <scheme val="minor"/>
      </rPr>
      <t>Prepare all materials, equipment, and manpower for Installation of GI sheet on top parapetwall with materials and all related activities to complete the job as per drawing and instruction of the in-charge engineer All tasks for this item are to be under full approval in charge engineer,</t>
    </r>
  </si>
  <si>
    <r>
      <rPr>
        <b/>
        <sz val="10"/>
        <rFont val="Calibri"/>
        <family val="2"/>
        <scheme val="minor"/>
      </rPr>
      <t xml:space="preserve">Water Closet inside latrine for disabled people:
</t>
    </r>
    <r>
      <rPr>
        <sz val="10"/>
        <rFont val="Calibri"/>
        <family val="2"/>
        <scheme val="minor"/>
      </rPr>
      <t>Prepare all materials, equipment, and manpower for supply of materials, tools and manpower to install ceramic western toilet. Including siphon(flush tank), gully trap Ø100mm (4"), flexible hose and water connections (Plastic water pipes (3/4)” diameter supply line and PVC drain pipes 4" with all the required fitting for hot, cold and drain pipes). All needed work to complete the job will be included within the price.</t>
    </r>
  </si>
  <si>
    <r>
      <rPr>
        <b/>
        <sz val="10"/>
        <color theme="1" tint="4.9989318521683403E-2"/>
        <rFont val="Calibri"/>
        <family val="2"/>
        <scheme val="minor"/>
      </rPr>
      <t>Excavation works:</t>
    </r>
    <r>
      <rPr>
        <sz val="10"/>
        <color theme="1" tint="4.9989318521683403E-2"/>
        <rFont val="Calibri"/>
        <family val="2"/>
        <scheme val="minor"/>
      </rPr>
      <t xml:space="preserve">
Prepare all materials, equipment, and manpower for excavation to the required level of foundations as per drawings. The works include leveling, transporting, loading and unloading all surplus materials to an approved site . all related activities to complete the job as per drawing and instruction of in charge engineer All tasks for this item to be under full approval in charge engineer .</t>
    </r>
  </si>
  <si>
    <r>
      <rPr>
        <b/>
        <sz val="10"/>
        <color theme="1" tint="4.9989318521683403E-2"/>
        <rFont val="Calibri"/>
        <family val="2"/>
        <scheme val="minor"/>
      </rPr>
      <t xml:space="preserve"> Stone Masonry Foundation : </t>
    </r>
    <r>
      <rPr>
        <sz val="10"/>
        <color theme="1" tint="4.9989318521683403E-2"/>
        <rFont val="Calibri"/>
        <family val="2"/>
        <scheme val="minor"/>
      </rPr>
      <t xml:space="preserve">
Prepare all materials, equipment, and manpower for build  Stone foundation W 70cm* H 70cm using approved Stone and cement mortar (1:5) ,all related activities to complete the job as per drawing and instruction of in charge engineer All tasks for this item to be under full approval in charge engineer .</t>
    </r>
  </si>
  <si>
    <r>
      <rPr>
        <b/>
        <sz val="10"/>
        <color theme="1" tint="4.9989318521683403E-2"/>
        <rFont val="Calibri"/>
        <family val="2"/>
        <scheme val="minor"/>
      </rPr>
      <t xml:space="preserve"> Stone Masonry Super Structure with pointing : </t>
    </r>
    <r>
      <rPr>
        <sz val="10"/>
        <color theme="1" tint="4.9989318521683403E-2"/>
        <rFont val="Calibri"/>
        <family val="2"/>
        <scheme val="minor"/>
      </rPr>
      <t xml:space="preserve">
Prepare all materials, equipment, and manpower for build  Stone masonry super structure wall with wall dimensions  W 60cm* H 50cm  using approved Stone and cement mortar (1:5) including pointing with 1:4 cement martor .all related activities to complete the job as per drawing and instruction of in charge engineer All tasks for this item to be under full approval in charge engineer .</t>
    </r>
  </si>
  <si>
    <r>
      <rPr>
        <b/>
        <sz val="10"/>
        <color theme="1" tint="4.9989318521683403E-2"/>
        <rFont val="Calibri"/>
        <family val="2"/>
        <scheme val="minor"/>
      </rPr>
      <t>Reinforced Concrete for Ring Beams on supper stone masonary</t>
    </r>
    <r>
      <rPr>
        <sz val="10"/>
        <color theme="1" tint="4.9989318521683403E-2"/>
        <rFont val="Calibri"/>
        <family val="2"/>
        <scheme val="minor"/>
      </rPr>
      <t>: Prepare all materials, equipment, and manpower for supplyof material to cast 20Mpa reinforced concrete for ring beams on supper stone masonary with all related activities (,Form work, steel work, concrete caste, curing).all related activities to complete the job as per drawing and instruction of in charge engineer All tasks for this item to be under full approval in charge engineer .</t>
    </r>
  </si>
  <si>
    <r>
      <rPr>
        <b/>
        <sz val="10"/>
        <color theme="1" tint="4.9989318521683403E-2"/>
        <rFont val="Calibri"/>
        <family val="2"/>
        <scheme val="minor"/>
      </rPr>
      <t>Filling &amp; Back filling subgrade Materials:</t>
    </r>
    <r>
      <rPr>
        <sz val="10"/>
        <color theme="1" tint="4.9989318521683403E-2"/>
        <rFont val="Calibri"/>
        <family val="2"/>
        <scheme val="minor"/>
      </rPr>
      <t xml:space="preserve">
Prepare all materials, equipment, and manpower for supply, spreading and placing of Subgrade Materials, The cost includes provision of filling materials and its compaction layer by layer to the 95% density. The layer should not be more than 15cm,all related activities to complete the job as per drawing and instruction of in charge engineer All tasks for this item to be under full approval in charge engineer .</t>
    </r>
  </si>
  <si>
    <r>
      <rPr>
        <b/>
        <sz val="10"/>
        <color theme="1" tint="4.9989318521683403E-2"/>
        <rFont val="Calibri"/>
        <family val="2"/>
        <scheme val="minor"/>
      </rPr>
      <t>PCC for bed of wastage:</t>
    </r>
    <r>
      <rPr>
        <sz val="10"/>
        <color theme="1" tint="4.9989318521683403E-2"/>
        <rFont val="Calibri"/>
        <family val="2"/>
        <scheme val="minor"/>
      </rPr>
      <t xml:space="preserve">
Prepare all materials, equipment, and manpower for casting (10cm ) plain concrete (C15MPa)  for bed of wastage as per drawings. all related activities to complete the job as per drawing and instruction of in charge engineer All tasks for this item to be under full approval in charge engineer .</t>
    </r>
  </si>
  <si>
    <r>
      <rPr>
        <b/>
        <sz val="10"/>
        <rFont val="Calibri"/>
        <family val="2"/>
        <scheme val="minor"/>
      </rPr>
      <t>Ventilation pipe:</t>
    </r>
    <r>
      <rPr>
        <sz val="10"/>
        <rFont val="Calibri"/>
        <family val="2"/>
        <scheme val="minor"/>
      </rPr>
      <t xml:space="preserve">
Prepare all materials, equipment, and manpower for supply and installation of 4" schedule 40 PCV pipe for ventilation pipe .all related activities to complete the job as per drawing and instruction of in charge engineer All tasks for this item to be under full approval in charge engineer .</t>
    </r>
  </si>
  <si>
    <r>
      <rPr>
        <b/>
        <sz val="10"/>
        <rFont val="Calibri"/>
        <family val="2"/>
        <scheme val="minor"/>
      </rPr>
      <t>GL Pipes:</t>
    </r>
    <r>
      <rPr>
        <sz val="10"/>
        <rFont val="Calibri"/>
        <family val="2"/>
        <scheme val="minor"/>
      </rPr>
      <t>Prepare all materials, equipment, and manpower for GL Pipes 2' with slope ,all related activities to complete the job as per drawing and instruction of in charge engineer All tasks for this item to be under full approval in charge engineer .</t>
    </r>
  </si>
  <si>
    <r>
      <rPr>
        <b/>
        <sz val="10"/>
        <color theme="1" tint="4.9989318521683403E-2"/>
        <rFont val="Calibri"/>
        <family val="2"/>
        <scheme val="minor"/>
      </rPr>
      <t>RCC of Slabs ring beams, and parapet walls and soak pits :</t>
    </r>
    <r>
      <rPr>
        <sz val="10"/>
        <color theme="1" tint="4.9989318521683403E-2"/>
        <rFont val="Calibri"/>
        <family val="2"/>
        <scheme val="minor"/>
      </rPr>
      <t>Prepare all materials, equipment, and manpower for supply of material to cast 20Mpa reinforced concrete for ring beams and parapet walls and soak pits with all related activities (,Form work, steel work, concrete caste, curing).all related activities to complete the job as per drawing and instruction of in charge engineer All tasks for this item to be under full approval in charge engineer .</t>
    </r>
  </si>
  <si>
    <r>
      <rPr>
        <b/>
        <sz val="10"/>
        <color theme="1" tint="4.9989318521683403E-2"/>
        <rFont val="Calibri"/>
        <family val="2"/>
        <scheme val="minor"/>
      </rPr>
      <t xml:space="preserve">Burnt brick Pieces </t>
    </r>
    <r>
      <rPr>
        <sz val="10"/>
        <color theme="1" tint="4.9989318521683403E-2"/>
        <rFont val="Calibri"/>
        <family val="2"/>
        <scheme val="minor"/>
      </rPr>
      <t>:Prepare all materials, equipment, and manpower for burnt brick Pieces for termal insulation,all related activities to complete the job as per drawing and instruction of in charge engineer All tasks for this item to be under full approval in charge engineer .</t>
    </r>
  </si>
  <si>
    <r>
      <rPr>
        <b/>
        <sz val="10"/>
        <color theme="1" tint="4.9989318521683403E-2"/>
        <rFont val="Calibri"/>
        <family val="2"/>
        <scheme val="minor"/>
      </rPr>
      <t>PCC on top of roof :</t>
    </r>
    <r>
      <rPr>
        <sz val="10"/>
        <color theme="1" tint="4.9989318521683403E-2"/>
        <rFont val="Calibri"/>
        <family val="2"/>
        <scheme val="minor"/>
      </rPr>
      <t xml:space="preserve">
Prepare all materials, equipment, and manpower for casting (7 cm ) plain concrete (C15MPa) PCCon top of roof. all related activities to complete the job as per drawing and instruction of in charge engineer All tasks for this item to be under full approval in charge engineer .</t>
    </r>
  </si>
  <si>
    <r>
      <rPr>
        <b/>
        <sz val="10"/>
        <color theme="1" tint="4.9989318521683403E-2"/>
        <rFont val="Calibri"/>
        <family val="2"/>
        <scheme val="minor"/>
      </rPr>
      <t>Water Tank :</t>
    </r>
    <r>
      <rPr>
        <sz val="10"/>
        <color theme="1" tint="4.9989318521683403E-2"/>
        <rFont val="Calibri"/>
        <family val="2"/>
        <scheme val="minor"/>
      </rPr>
      <t>Prepare all materials, equipment, and manpower for Installation water tank and Sink with all tools in the corridor according to the drawings with all related activities to complete the job as per drawing and instruction of in charge engineer All tasks for this item to be under full approval in charge engineer .</t>
    </r>
  </si>
  <si>
    <r>
      <rPr>
        <b/>
        <sz val="10"/>
        <color theme="1" tint="4.9989318521683403E-2"/>
        <rFont val="Calibri"/>
        <family val="2"/>
        <scheme val="minor"/>
      </rPr>
      <t xml:space="preserve">Foundation Excavation of Ramp and stairs: </t>
    </r>
    <r>
      <rPr>
        <sz val="10"/>
        <color theme="1" tint="4.9989318521683403E-2"/>
        <rFont val="Calibri"/>
        <family val="2"/>
        <scheme val="minor"/>
      </rPr>
      <t>Prepare all materials, equipment, and manpower for excavation to the required level of foundations of Ramp and stairs as per drawings. The works include leveling, transporting, loading and unloading all surplus materials to an approved site .all related activities to complete the job as per drawing and instruction of in charge engineer All tasks for this item to be under full approval in charge engineer .</t>
    </r>
  </si>
  <si>
    <r>
      <t xml:space="preserve">Stone masonary for Stair, and ramp: </t>
    </r>
    <r>
      <rPr>
        <sz val="10"/>
        <color theme="1" tint="4.9989318521683403E-2"/>
        <rFont val="Calibri"/>
        <family val="2"/>
        <scheme val="minor"/>
      </rPr>
      <t>Prepare all materials, equipment, and manpower for</t>
    </r>
    <r>
      <rPr>
        <b/>
        <sz val="10"/>
        <color theme="1" tint="4.9989318521683403E-2"/>
        <rFont val="Calibri"/>
        <family val="2"/>
        <scheme val="minor"/>
      </rPr>
      <t xml:space="preserve"> </t>
    </r>
    <r>
      <rPr>
        <sz val="10"/>
        <color theme="1" tint="4.9989318521683403E-2"/>
        <rFont val="Calibri"/>
        <family val="2"/>
        <scheme val="minor"/>
      </rPr>
      <t>stone masonry work for stair and ramp and using approved Stone and cement mortar (1:5)  .all related activities to complete the job as per drawing and instruction of in charge engineer All tasks for this item to be under full approval in charge engineer .</t>
    </r>
  </si>
  <si>
    <r>
      <t>Backfilling under stair and ramp:</t>
    </r>
    <r>
      <rPr>
        <sz val="10"/>
        <color theme="1" tint="4.9989318521683403E-2"/>
        <rFont val="Calibri"/>
        <family val="2"/>
        <scheme val="minor"/>
      </rPr>
      <t>Prepare all materials, equipment, and manpower for supply, spreading and placing of Subgrade Materials, The cost includes provision of filling materials and its compaction layer by layer to the 95% density. The layer should not be more than 15cm,all related activities to complete the job as per drawing and instruction of in charge engineer All tasks for this item to be under full approval in charge engineer .</t>
    </r>
  </si>
  <si>
    <r>
      <rPr>
        <b/>
        <sz val="10"/>
        <color theme="1" tint="4.9989318521683403E-2"/>
        <rFont val="Calibri"/>
        <family val="2"/>
        <scheme val="minor"/>
      </rPr>
      <t>Backfilling of side walk, stairs and corridors:</t>
    </r>
    <r>
      <rPr>
        <sz val="10"/>
        <color theme="1" tint="4.9989318521683403E-2"/>
        <rFont val="Calibri"/>
        <family val="2"/>
        <scheme val="minor"/>
      </rPr>
      <t>Prepare all materials, equipment, and manpower for</t>
    </r>
    <r>
      <rPr>
        <b/>
        <sz val="10"/>
        <color theme="1" tint="4.9989318521683403E-2"/>
        <rFont val="Calibri"/>
        <family val="2"/>
        <scheme val="minor"/>
      </rPr>
      <t xml:space="preserve"> </t>
    </r>
    <r>
      <rPr>
        <sz val="10"/>
        <color theme="1" tint="4.9989318521683403E-2"/>
        <rFont val="Calibri"/>
        <family val="2"/>
        <scheme val="minor"/>
      </rPr>
      <t>supply, spreading and placing of Subgrade Materials, The cost includes provision of filling materials and its compaction layer by layer to the 95% density. The layer should not be more than 15cm,all related activities to complete the job as per drawing and instruction of in charge engineer All tasks for this item to be under full approval in charge engineer .</t>
    </r>
  </si>
  <si>
    <r>
      <t>PCC for Stair, ramp and sidewalks:</t>
    </r>
    <r>
      <rPr>
        <sz val="10"/>
        <color theme="1" tint="4.9989318521683403E-2"/>
        <rFont val="Calibri"/>
        <family val="2"/>
        <scheme val="minor"/>
      </rPr>
      <t>Prepare all materials, equipment, and manpower for casting 15 MPA PCC for sidewalk,stair and ramp with formworks and surface preparation and with all related activities to complete the job as per drawing and instruction of the in-charge engineer all waste materials and debris are to be transported to the approved damp site. all related activities to complete the job as per drawing and instruction of in charge engineer All tasks for this item to be under full approval in charge engineer .</t>
    </r>
  </si>
  <si>
    <r>
      <t>Hand Rail for ramps with all related works and materials:</t>
    </r>
    <r>
      <rPr>
        <sz val="10"/>
        <color theme="1" tint="4.9989318521683403E-2"/>
        <rFont val="Calibri"/>
        <family val="2"/>
        <scheme val="minor"/>
      </rPr>
      <t>Prepare all materials, equipment, and manpower for</t>
    </r>
    <r>
      <rPr>
        <b/>
        <sz val="10"/>
        <color theme="1" tint="4.9989318521683403E-2"/>
        <rFont val="Calibri"/>
        <family val="2"/>
        <scheme val="minor"/>
      </rPr>
      <t xml:space="preserve"> </t>
    </r>
    <r>
      <rPr>
        <sz val="10"/>
        <color theme="1" tint="4.9989318521683403E-2"/>
        <rFont val="Calibri"/>
        <family val="2"/>
        <scheme val="minor"/>
      </rPr>
      <t>supply and installation and Carring of metallic hand rail for ramp. Job shall be completed as per general note , drawings, sepcification with oil painting and installation  and with all related activities to complete the job as per drawing and instruction of in charge engineer All tasks for this item to be under full approval in charge engineer .</t>
    </r>
  </si>
  <si>
    <r>
      <rPr>
        <b/>
        <sz val="10"/>
        <color theme="1" tint="4.9989318521683403E-2"/>
        <rFont val="Calibri"/>
        <family val="2"/>
        <scheme val="minor"/>
      </rPr>
      <t>Downspouts:</t>
    </r>
    <r>
      <rPr>
        <sz val="10"/>
        <color theme="1" tint="4.9989318521683403E-2"/>
        <rFont val="Calibri"/>
        <family val="2"/>
        <scheme val="minor"/>
      </rPr>
      <t xml:space="preserve"> Prepare all materials, equipment, and manpower for supply and installtion of 22 Gauge Galvanized Steel DownSpouts With all required activites, Size(120x150)mm.all related activities to complete the job as per drawing and instruction of in charge engineer All tasks for this item to be under full approval in charge engineer .</t>
    </r>
  </si>
  <si>
    <r>
      <rPr>
        <b/>
        <sz val="10"/>
        <color rgb="FF000000"/>
        <rFont val="Calibri"/>
        <family val="2"/>
        <scheme val="minor"/>
      </rPr>
      <t>Doors locks:</t>
    </r>
    <r>
      <rPr>
        <sz val="10"/>
        <color rgb="FF000000"/>
        <rFont val="Calibri"/>
        <family val="2"/>
        <scheme val="minor"/>
      </rPr>
      <t>Prepare all materials, equipment, and manpower for  Supply and installation of good quality locks for doors as per specifications and requirement, The job includes Supply of materials, installation with all related activities to complete the job as per drawing and instruction of in charge engineer All tasks for this item to be under full approval in charge engineer</t>
    </r>
  </si>
  <si>
    <r>
      <rPr>
        <b/>
        <sz val="10"/>
        <rFont val="Calibri"/>
        <family val="2"/>
        <scheme val="minor"/>
      </rPr>
      <t>Crush Aggregate under foundation slab:</t>
    </r>
    <r>
      <rPr>
        <sz val="10"/>
        <rFont val="Calibri"/>
        <family val="2"/>
        <scheme val="minor"/>
      </rPr>
      <t xml:space="preserve"> Prepare all materials, equipment, and manpower for supply and placing of of crush aggregate in the filling for floo as per drawings by 10 cm thickness.all related activities to complete the job as per drawing and instruction of in charge engineer All tasks for this item to be under full approval in charge engineer</t>
    </r>
  </si>
  <si>
    <r>
      <rPr>
        <b/>
        <sz val="10"/>
        <rFont val="Calibri"/>
        <family val="2"/>
        <scheme val="minor"/>
      </rPr>
      <t xml:space="preserve"> PPR pipe D-32mm:  </t>
    </r>
    <r>
      <rPr>
        <sz val="10"/>
        <rFont val="Calibri"/>
        <family val="2"/>
        <scheme val="minor"/>
      </rPr>
      <t>Prepare all materials, equipment, and manpower for supply and installation of PPR pipe D-32mm from surce to used area with all fitting accordin to the drawing with all required ,all related activities to complete the job as per drawing and instruction of in charge engineer All tasks for this item to be under full approval in charge engineer.</t>
    </r>
  </si>
  <si>
    <r>
      <rPr>
        <b/>
        <sz val="10"/>
        <rFont val="Calibri"/>
        <family val="2"/>
        <scheme val="minor"/>
      </rPr>
      <t>Nickel Taps:</t>
    </r>
    <r>
      <rPr>
        <sz val="10"/>
        <rFont val="Calibri"/>
        <family val="2"/>
        <scheme val="minor"/>
      </rPr>
      <t xml:space="preserve"> Prepare all materials, equipment, and manpower for supply and installation of Nickel Tap, diameter 1/2" within 1/2" Gi pipe with all fittings and relavent required according to thr drawing.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</si>
  <si>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 xml:space="preserve">GI Pipe dia= 3inch : </t>
    </r>
    <r>
      <rPr>
        <sz val="10"/>
        <rFont val="Calibri"/>
        <family val="2"/>
        <scheme val="minor"/>
      </rPr>
      <t>Prepare all materials, equipment, and manpower for Providing and installation of GI Pipe dia= 3inch for stand of handwash facility with all fitting accordin to the drawing with all required ,all related activities to complete the job as per drawing and instruction of in charge engineer All tasks for this item to be under full approval in charge engineer.</t>
    </r>
  </si>
  <si>
    <r>
      <rPr>
        <b/>
        <sz val="10"/>
        <rFont val="Calibri"/>
        <family val="2"/>
        <scheme val="minor"/>
      </rPr>
      <t xml:space="preserve">GI Pipe dia= 4inch : </t>
    </r>
    <r>
      <rPr>
        <sz val="10"/>
        <rFont val="Calibri"/>
        <family val="2"/>
        <scheme val="minor"/>
      </rPr>
      <t>Prepare all materials, equipment, and manpower for Providing  and installation of GI Pipe dia= 4inch for handwash facility with all fitting accordin to the drawing with all required.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</si>
  <si>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water reservoir:</t>
    </r>
    <r>
      <rPr>
        <sz val="10"/>
        <rFont val="Calibri"/>
        <family val="2"/>
        <scheme val="minor"/>
      </rPr>
      <t xml:space="preserve"> Prepare all materials, equipment, and manpower for supply and installation of 20G Irone(GI) water reservoir, with 1000 Lit capacity and covering it with fiber glass parachute and connection with flush toilets pipe with all required activities and tools.all related activities to complete the job as per drawing and instruction of in charge engineer All tasks for this item to be under full approval in charge engineer.</t>
    </r>
  </si>
  <si>
    <r>
      <rPr>
        <b/>
        <sz val="10"/>
        <rFont val="Calibri"/>
        <family val="2"/>
        <scheme val="minor"/>
      </rPr>
      <t>Water Tank Stand:</t>
    </r>
    <r>
      <rPr>
        <sz val="10"/>
        <rFont val="Calibri"/>
        <family val="2"/>
        <scheme val="minor"/>
      </rPr>
      <t xml:space="preserve"> Prepare all materials, equipment, and manpower for supply and Providing of water tank stand from profile 40x60mm T=2mm  with all required activities according to the drawing and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</si>
  <si>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Shelter for Handwashing Facility :</t>
    </r>
    <r>
      <rPr>
        <sz val="10"/>
        <rFont val="Calibri"/>
        <family val="2"/>
        <scheme val="minor"/>
      </rPr>
      <t>Prepare all materials, equipment, and manpower for supply and Installation of Shelter for handwashing facility with profile pipe frame and  iron sheet 20G and Irone pialer dia =3 inch with all required activities according to the drawing and.all related activities to complete the job as per drawing and instruction of in charge engineer All tasks for this item to be under full approval in charge engineer.</t>
    </r>
  </si>
  <si>
    <r>
      <rPr>
        <b/>
        <sz val="10"/>
        <rFont val="Calibri"/>
        <family val="2"/>
        <scheme val="minor"/>
      </rPr>
      <t xml:space="preserve"> PCC for foundation 15 MPA:</t>
    </r>
    <r>
      <rPr>
        <sz val="10"/>
        <rFont val="Calibri"/>
        <family val="2"/>
        <scheme val="minor"/>
      </rPr>
      <t xml:space="preserve">
Prepare all materials, equipment, and manpower for casting 15 MPA PCC for foundation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</si>
  <si>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M3</t>
  </si>
  <si>
    <t>Construction Activities and Civil works</t>
  </si>
  <si>
    <r>
      <rPr>
        <b/>
        <sz val="10"/>
        <color rgb="FF000000"/>
        <rFont val="Calibri"/>
        <family val="2"/>
        <scheme val="minor"/>
      </rPr>
      <t>Site Leveling and Preparation</t>
    </r>
    <r>
      <rPr>
        <sz val="10"/>
        <color rgb="FF000000"/>
        <rFont val="Calibri"/>
        <family val="2"/>
        <scheme val="minor"/>
      </rPr>
      <t>:Prepare all materials, equipment, and manpower for Site preparation this include site leveling (excavation or backfilling) removing any trees, vegetation, debris, or other obstructions from the construction site as per specification and engineers’ directions with all required activities</t>
    </r>
  </si>
  <si>
    <r>
      <rPr>
        <b/>
        <sz val="10"/>
        <color rgb="FF000000"/>
        <rFont val="Calibri"/>
        <family val="2"/>
        <scheme val="minor"/>
      </rPr>
      <t>Crush Aggregate under foundation slab:</t>
    </r>
    <r>
      <rPr>
        <sz val="10"/>
        <color rgb="FF000000"/>
        <rFont val="Calibri"/>
        <family val="2"/>
        <scheme val="minor"/>
      </rPr>
      <t xml:space="preserve"> Prepare all materials, equipment, and manpower for supply and placing of of crush aggregate in the filling for floo as per drawings by 10 cm thickness.All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</si>
  <si>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color theme="1"/>
        <rFont val="Calibri"/>
        <family val="2"/>
        <scheme val="minor"/>
      </rPr>
      <t xml:space="preserve"> PCC for floor 15 MPA:</t>
    </r>
    <r>
      <rPr>
        <sz val="10"/>
        <color theme="1"/>
        <rFont val="Calibri"/>
        <family val="2"/>
        <scheme val="minor"/>
      </rPr>
      <t xml:space="preserve">
Prepare all materials, equipment, and manpower for casting 15 MPA PCC for foundation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</si>
  <si>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 xml:space="preserve"> Deduction of PCC for floor drainage15 MPA:
Prepare all materials, equipment, and manpower for casting 15 MPA PCC for foundation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</si>
  <si>
    <t>total =</t>
  </si>
  <si>
    <t xml:space="preserve"> PCC for sidewalk15 MPA:
Prepare all materials, equipment, and manpower for casting 15 MPA PCC for foundation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</si>
  <si>
    <t xml:space="preserve"> PCC for foundation15 MPA:
Prepare all materials, equipment, and manpower for casting 15 MPA PCC for foundation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</si>
  <si>
    <r>
      <rPr>
        <b/>
        <sz val="10"/>
        <color theme="1"/>
        <rFont val="Calibri"/>
        <family val="2"/>
        <scheme val="minor"/>
      </rPr>
      <t>Water Tank Stand:</t>
    </r>
    <r>
      <rPr>
        <sz val="10"/>
        <color theme="1"/>
        <rFont val="Calibri"/>
        <family val="2"/>
        <scheme val="minor"/>
      </rPr>
      <t xml:space="preserve"> Prepare all materials, equipment, and manpower for supply and Providing of water tank stand from profile 40x60mm T=2mm  with all required activities according to the drawing and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</si>
  <si>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color theme="1"/>
        <rFont val="Calibri"/>
        <family val="2"/>
        <scheme val="minor"/>
      </rPr>
      <t>Shelter for Handwashing Facility :</t>
    </r>
    <r>
      <rPr>
        <sz val="10"/>
        <color theme="1"/>
        <rFont val="Calibri"/>
        <family val="2"/>
        <scheme val="minor"/>
      </rPr>
      <t>Prepare all materials, equipment, and manpower for supply and Installation of Shelter for handwashing facility with profile pipe frame and  iron sheet 20G and Irone pialer dia =3 inch with all required activities according to the drawing and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</si>
  <si>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color theme="1"/>
        <rFont val="Calibri"/>
        <family val="2"/>
        <scheme val="minor"/>
      </rPr>
      <t>water reservoir:</t>
    </r>
    <r>
      <rPr>
        <sz val="10"/>
        <color theme="1"/>
        <rFont val="Calibri"/>
        <family val="2"/>
        <scheme val="minor"/>
      </rPr>
      <t xml:space="preserve"> Prepare all materials, equipment, and manpower for supply and installation of 20G Irone(GI) water reservoir, with 1000 Lit capacity and covering it with fiber glass parachute and connection with flush toilets pipe with all required activities and tools.all related activities to complete the job as per drawing and instruction of in charge engineer All tasks for this item to be under full approval in charge engineer</t>
    </r>
  </si>
  <si>
    <t>no</t>
  </si>
  <si>
    <r>
      <rPr>
        <b/>
        <sz val="10"/>
        <color theme="1"/>
        <rFont val="Calibri"/>
        <family val="2"/>
        <scheme val="minor"/>
      </rPr>
      <t xml:space="preserve">GI Pipe dia= 4inch </t>
    </r>
    <r>
      <rPr>
        <sz val="10"/>
        <color theme="1"/>
        <rFont val="Calibri"/>
        <family val="2"/>
        <scheme val="minor"/>
      </rPr>
      <t>: Prepare all materials, equipment, and manpower for Providing  and installation of GI Pipe dia= 4inch for handwash facility with all fitting accordin to the drawing with all required. All needed work to complete the job (materials, tools and manpower) to be included in the price.all related activities to complete the job as per drawing and instruction of in charge engineer All tasks for this item to be under full approval in charge engineer</t>
    </r>
  </si>
  <si>
    <t>L/m</t>
  </si>
  <si>
    <r>
      <rPr>
        <b/>
        <sz val="10"/>
        <color theme="1"/>
        <rFont val="Calibri"/>
        <family val="2"/>
        <scheme val="minor"/>
      </rPr>
      <t xml:space="preserve">GI Pipe dia= 3inch </t>
    </r>
    <r>
      <rPr>
        <sz val="10"/>
        <color theme="1"/>
        <rFont val="Calibri"/>
        <family val="2"/>
        <scheme val="minor"/>
      </rPr>
      <t>: Prepare all materials, equipment, and manpower for Providing and installation of GI Pipe dia= 3inch for stand and handwash facility columns with all fitting accordin to the drawing with all required.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</si>
  <si>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color theme="1"/>
        <rFont val="Calibri"/>
        <family val="2"/>
        <scheme val="minor"/>
      </rPr>
      <t>Nickel Taps</t>
    </r>
    <r>
      <rPr>
        <sz val="10"/>
        <color theme="1"/>
        <rFont val="Calibri"/>
        <family val="2"/>
        <scheme val="minor"/>
      </rPr>
      <t>: Prepare all materials, equipment, and manpower for supply and installation of Nickel Tap, diameter 1/2" within 1/2" Gi pipe with all fittings and relavent required according to thr drawing.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</si>
  <si>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color rgb="FF000000"/>
        <rFont val="Times New Roman"/>
        <family val="1"/>
      </rPr>
      <t xml:space="preserve"> PPR pipe D-32mm: </t>
    </r>
    <r>
      <rPr>
        <sz val="10"/>
        <color rgb="FF000000"/>
        <rFont val="Times New Roman"/>
        <family val="1"/>
      </rPr>
      <t xml:space="preserve"> Prepare all materials, equipment, and manpower for supply and installation of PPR pipe D-32mm from surce to used area with all fitting accordin to the drawing with all required.All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</si>
  <si>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color rgb="FF000000"/>
        <rFont val="Calibri"/>
        <family val="2"/>
        <scheme val="minor"/>
      </rPr>
      <t>Excavation of foundation :</t>
    </r>
    <r>
      <rPr>
        <sz val="10"/>
        <color rgb="FF000000"/>
        <rFont val="Calibri"/>
        <family val="2"/>
        <scheme val="minor"/>
      </rPr>
      <t>Prepare all materials, equipment, and manpower for excavation of hand washing facilty ,Excavation to the required level of foundations of hand washing faciltyas per drawings. The works include leveling, transporting, loading and unloading all surplus materials to an approved site . All needed work to complete the job (materials, tools and manpower) to be included in the price.all related activities to complete the job as per drawing and instruction of in charge engineer All tasks for this item to be under full approval in charge engineer</t>
    </r>
  </si>
  <si>
    <t xml:space="preserve">                                  Measurement sheet of Hand washing  for Kojgak  Secondary school </t>
  </si>
  <si>
    <t>C-1</t>
  </si>
  <si>
    <t>C-2</t>
  </si>
  <si>
    <t>A-Plinth Level Works</t>
  </si>
  <si>
    <t>Sub total A</t>
  </si>
  <si>
    <t>B-Structure Works</t>
  </si>
  <si>
    <t>b-1</t>
  </si>
  <si>
    <t>b-2</t>
  </si>
  <si>
    <t>b-3</t>
  </si>
  <si>
    <t>Sub total B</t>
  </si>
  <si>
    <t xml:space="preserve"> C-Roof Works</t>
  </si>
  <si>
    <t>C-3</t>
  </si>
  <si>
    <t>C-4</t>
  </si>
  <si>
    <t>C-5</t>
  </si>
  <si>
    <t>C-6</t>
  </si>
  <si>
    <t>C-7</t>
  </si>
  <si>
    <t>sub total C</t>
  </si>
  <si>
    <t xml:space="preserve"> D-Carpentry Works</t>
  </si>
  <si>
    <t>D-1</t>
  </si>
  <si>
    <t>Sub total D</t>
  </si>
  <si>
    <t xml:space="preserve"> E-Painting Works </t>
  </si>
  <si>
    <t>E-1</t>
  </si>
  <si>
    <t>E-2</t>
  </si>
  <si>
    <t>E-3</t>
  </si>
  <si>
    <t>E-4</t>
  </si>
  <si>
    <t>Sub Total E</t>
  </si>
  <si>
    <t>F- Stairs,Sidewalk and Ramp Works</t>
  </si>
  <si>
    <t>F-1</t>
  </si>
  <si>
    <t>F-2</t>
  </si>
  <si>
    <t>F-3</t>
  </si>
  <si>
    <t>F-4</t>
  </si>
  <si>
    <t>F-5</t>
  </si>
  <si>
    <t>F-6</t>
  </si>
  <si>
    <t>F-7</t>
  </si>
  <si>
    <t>sub total F</t>
  </si>
  <si>
    <t>Grand total (A+B+C+D+E+F)</t>
  </si>
  <si>
    <t>Priority 2 ( renovation of school building )</t>
  </si>
  <si>
    <t>Priority 1(hand washing facility  )</t>
  </si>
  <si>
    <t>Latrines ( 5 Cells Dry latrines Brick Wall +Rcc Slab ) for Kojgak Secondary school</t>
  </si>
  <si>
    <t xml:space="preserve"> A-Hand Washing Facility (without hand pump) for Kojgak Secondary school</t>
  </si>
  <si>
    <t>Doors hinges:Prepare all materials, equipment, and manpower for  Supply and installation of good quality doors hinges as per specifications and requirement,all related activities to complete the job as per drawing and instruction of in charge engineer All tasks for this item to be under full approval in charge engineer</t>
  </si>
  <si>
    <r>
      <rPr>
        <b/>
        <sz val="10"/>
        <color rgb="FF000000"/>
        <rFont val="Calibri"/>
        <family val="2"/>
        <scheme val="minor"/>
      </rPr>
      <t>Oil base painting of wooden Doors: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  </t>
    </r>
  </si>
  <si>
    <r>
      <rPr>
        <b/>
        <sz val="10"/>
        <color rgb="FF000000"/>
        <rFont val="Calibri"/>
        <family val="2"/>
        <scheme val="minor"/>
      </rPr>
      <t>Wooden Doors panels size (100x220)cm:</t>
    </r>
    <r>
      <rPr>
        <sz val="10"/>
        <color rgb="FF000000"/>
        <rFont val="Calibri"/>
        <family val="2"/>
        <scheme val="minor"/>
      </rPr>
      <t>Prepare all materials, equipment, and manpower for supply and installation of good quality doors panels size (100x220)cm as per specifications and requirement,all related activities to complete the job as per drawing and instruction of in charge engineer All tasks for this item to be under full approval in charge engineer</t>
    </r>
  </si>
  <si>
    <r>
      <rPr>
        <b/>
        <sz val="10"/>
        <color rgb="FF000000"/>
        <rFont val="Calibri"/>
        <family val="2"/>
        <scheme val="minor"/>
      </rPr>
      <t>Oil base painting of woodenwindows: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  </t>
    </r>
  </si>
  <si>
    <t>Renovation work for Kojgak Secondary school</t>
  </si>
  <si>
    <r>
      <rPr>
        <b/>
        <sz val="10"/>
        <color rgb="FF000000"/>
        <rFont val="Calibri"/>
        <family val="2"/>
        <scheme val="minor"/>
      </rPr>
      <t>Suspended Ceillingin:</t>
    </r>
    <r>
      <rPr>
        <sz val="10"/>
        <color rgb="FF000000"/>
        <rFont val="Calibri"/>
        <family val="2"/>
        <scheme val="minor"/>
      </rPr>
      <t xml:space="preserve">
Prepare all materials, equipment, and manpower for Supply,installation &amp; fixing of suspended ceiling Malaysia knuaf (600X600X9.5)mm, work include all related activities to complete the job as per drawing and instruction of the in-charge engineer All tasks for this item are to be under full approval in charge engineer</t>
    </r>
  </si>
  <si>
    <r>
      <rPr>
        <b/>
        <sz val="10"/>
        <color rgb="FF000000"/>
        <rFont val="Calibri"/>
        <family val="2"/>
        <scheme val="minor"/>
      </rPr>
      <t xml:space="preserve">
Floor PCC Conrete:</t>
    </r>
    <r>
      <rPr>
        <sz val="10"/>
        <color rgb="FF000000"/>
        <rFont val="Calibri"/>
        <family val="2"/>
        <scheme val="minor"/>
      </rPr>
      <t xml:space="preserve">
Prepare all materials, equipment, and manpower for Supply and casting of th= 10 cm PCC M150 for floor for all classroom and corridor and removal the existing PCC ,all related activities to complete the job as per drawing and instruction of the in-charge engineer All tasks for this item are to be under full approval in charge engineer
</t>
    </r>
  </si>
  <si>
    <r>
      <t xml:space="preserve"> Entire roof GI sheet Fixing and adjustment :</t>
    </r>
    <r>
      <rPr>
        <sz val="10"/>
        <color rgb="FF000000"/>
        <rFont val="Calibri"/>
        <family val="2"/>
        <scheme val="minor"/>
      </rPr>
      <t>Prepare all materials, equipment, and manpower for fixing and adjustment of existing GI sheet of roof for school building  , all related activities to complete the job as per drawing and instruction of the in-charge engineer All tasks for this item are to be under full approval in charge engineer</t>
    </r>
  </si>
  <si>
    <t>Priority 1(5+1 latrines  )</t>
  </si>
  <si>
    <t>Total Cost of Kojgak Secondary school</t>
  </si>
  <si>
    <t>Cost (AFN)</t>
  </si>
  <si>
    <t>Construction/Renovation for Kojgak Secondary School, Badakhshan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</si>
</sst>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20" x14ac:knownFonts="1">
    <font>
      <sz val="10"/>
      <color rgb="FF000000"/>
      <name val="Times New Roman"/>
      <charset val="204"/>
    </font>
    <font>
      <sz val="10"/>
      <color rgb="FF000000"/>
      <name val="Times New Roman"/>
      <family val="1"/>
    </font>
    <font>
      <sz val="10"/>
      <name val="Arial"/>
      <family val="2"/>
    </font>
    <font>
      <sz val="8"/>
      <name val="Times New Roman"/>
      <family val="1"/>
    </font>
    <font>
      <sz val="14"/>
      <color rgb="FF000000"/>
      <name val="Times New Roman"/>
      <family val="1"/>
    </font>
    <font>
      <sz val="10"/>
      <color rgb="FF000000"/>
      <name val="Calibri"/>
      <family val="2"/>
      <scheme val="minor"/>
    </font>
    <font>
      <b/>
      <sz val="10"/>
      <color rgb="FF000000"/>
      <name val="Calibri"/>
      <family val="2"/>
      <scheme val="minor"/>
    </font>
    <font>
      <sz val="10"/>
      <name val="Calibri"/>
      <family val="2"/>
      <scheme val="minor"/>
    </font>
    <font>
      <b/>
      <sz val="10"/>
      <name val="Calibri"/>
      <family val="2"/>
      <scheme val="minor"/>
    </font>
    <font>
      <b/>
      <sz val="10"/>
      <color theme="1"/>
      <name val="Calibri"/>
      <family val="2"/>
      <scheme val="minor"/>
    </font>
    <font>
      <sz val="10"/>
      <color theme="1"/>
      <name val="Calibri"/>
      <family val="2"/>
      <scheme val="minor"/>
    </font>
    <font>
      <vertAlign val="superscript"/>
      <sz val="10"/>
      <name val="Calibri"/>
      <family val="2"/>
      <scheme val="minor"/>
    </font>
    <font>
      <vertAlign val="superscript"/>
      <sz val="10"/>
      <color indexed="8"/>
      <name val="Calibri"/>
      <family val="2"/>
      <scheme val="minor"/>
    </font>
    <font>
      <sz val="10"/>
      <color theme="1" tint="4.9989318521683403E-2"/>
      <name val="Calibri"/>
      <family val="2"/>
      <scheme val="minor"/>
    </font>
    <font>
      <b/>
      <sz val="10"/>
      <color theme="1" tint="4.9989318521683403E-2"/>
      <name val="Calibri"/>
      <family val="2"/>
      <scheme val="minor"/>
    </font>
    <font>
      <b/>
      <sz val="10"/>
      <color rgb="FF000000"/>
      <name val="Times New Roman"/>
      <family val="1"/>
    </font>
    <font>
      <b/>
      <sz val="14"/>
      <color theme="0"/>
      <name val="Calibri"/>
      <family val="2"/>
      <scheme val="minor"/>
    </font>
    <font>
      <b/>
      <sz val="12"/>
      <color rgb="FF000000"/>
      <name val="Calibri"/>
      <family val="2"/>
      <scheme val="minor"/>
    </font>
    <font>
      <sz val="12"/>
      <color rgb="FF000000"/>
      <name val="Calibri"/>
      <family val="2"/>
      <scheme val="minor"/>
    </font>
    <font>
      <b/>
      <sz val="12"/>
      <color rgb="FF000000"/>
      <name val="Times New Roman"/>
      <family val="1"/>
    </font>
  </fonts>
  <fills count="14">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rgb="FF00AEEF"/>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s>
  <cellStyleXfs count="5">
    <xf numFmtId="0" fontId="0" fillId="0" borderId="0"/>
    <xf numFmtId="0" fontId="2" fillId="0" borderId="0"/>
    <xf numFmtId="0" fontId="2" fillId="0" borderId="0"/>
    <xf numFmtId="0" fontId="2" fillId="0" borderId="0"/>
    <xf numFmtId="43" fontId="2" fillId="0" borderId="0" applyFont="0" applyFill="0" applyBorder="0" applyAlignment="0" applyProtection="0"/>
  </cellStyleXfs>
  <cellXfs count="128">
    <xf numFmtId="0" fontId="0" fillId="0" borderId="0" xfId="0" applyAlignment="1">
      <alignment horizontal="left" vertical="top"/>
    </xf>
    <xf numFmtId="0" fontId="0" fillId="0" borderId="1" xfId="0" applyBorder="1" applyAlignment="1">
      <alignment horizontal="left" vertical="top"/>
    </xf>
    <xf numFmtId="0" fontId="4" fillId="0" borderId="0" xfId="0" applyFont="1" applyAlignment="1">
      <alignment horizontal="left" vertical="top"/>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xf numFmtId="0" fontId="6" fillId="4" borderId="1" xfId="0" applyFont="1" applyFill="1" applyBorder="1" applyAlignment="1">
      <alignment horizontal="center" vertical="center"/>
    </xf>
    <xf numFmtId="0" fontId="6" fillId="4" borderId="1" xfId="0" applyFont="1" applyFill="1" applyBorder="1" applyAlignment="1">
      <alignment vertical="center"/>
    </xf>
    <xf numFmtId="0" fontId="5" fillId="0" borderId="1" xfId="0" applyFont="1" applyBorder="1" applyAlignment="1">
      <alignment horizontal="center"/>
    </xf>
    <xf numFmtId="0" fontId="5" fillId="0" borderId="1" xfId="0" applyFont="1" applyBorder="1" applyAlignment="1">
      <alignment horizontal="center" vertical="top"/>
    </xf>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5" borderId="1" xfId="0" applyFont="1" applyFill="1" applyBorder="1" applyAlignment="1">
      <alignment horizontal="center" vertical="center"/>
    </xf>
    <xf numFmtId="0" fontId="7" fillId="0" borderId="1" xfId="2" applyFont="1" applyBorder="1" applyAlignment="1">
      <alignment horizontal="center" vertical="center" wrapText="1"/>
    </xf>
    <xf numFmtId="0" fontId="8" fillId="0" borderId="1" xfId="0" applyFont="1" applyFill="1" applyBorder="1" applyAlignment="1">
      <alignment horizontal="center" vertical="center"/>
    </xf>
    <xf numFmtId="0" fontId="7" fillId="0" borderId="1" xfId="0" applyFont="1" applyFill="1" applyBorder="1" applyAlignment="1">
      <alignment horizontal="left" vertical="top" wrapText="1"/>
    </xf>
    <xf numFmtId="0" fontId="7" fillId="0" borderId="1" xfId="0" applyFont="1" applyFill="1" applyBorder="1" applyAlignment="1">
      <alignment horizontal="center" vertical="center"/>
    </xf>
    <xf numFmtId="3"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4" borderId="1" xfId="0" applyFont="1" applyFill="1" applyBorder="1" applyAlignment="1">
      <alignment horizontal="center" vertical="center"/>
    </xf>
    <xf numFmtId="164" fontId="8" fillId="4" borderId="1" xfId="0" applyNumberFormat="1" applyFont="1" applyFill="1" applyBorder="1" applyAlignment="1">
      <alignment horizontal="center" vertical="center"/>
    </xf>
    <xf numFmtId="3" fontId="8" fillId="4" borderId="1" xfId="0" applyNumberFormat="1" applyFont="1" applyFill="1" applyBorder="1" applyAlignment="1">
      <alignment horizontal="center" vertical="center" wrapText="1"/>
    </xf>
    <xf numFmtId="0" fontId="10" fillId="3" borderId="1" xfId="2" applyFont="1" applyFill="1" applyBorder="1" applyAlignment="1">
      <alignment horizontal="center" vertical="center" wrapText="1"/>
    </xf>
    <xf numFmtId="0" fontId="8" fillId="2" borderId="1" xfId="0" applyFont="1" applyFill="1" applyBorder="1" applyAlignment="1">
      <alignment vertical="center"/>
    </xf>
    <xf numFmtId="3" fontId="8" fillId="2" borderId="1" xfId="0" applyNumberFormat="1" applyFont="1" applyFill="1" applyBorder="1" applyAlignment="1">
      <alignment vertical="center"/>
    </xf>
    <xf numFmtId="3" fontId="8" fillId="2" borderId="1"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5" fillId="10" borderId="1" xfId="0" applyFont="1" applyFill="1" applyBorder="1" applyAlignment="1">
      <alignment horizontal="left" vertical="top"/>
    </xf>
    <xf numFmtId="0" fontId="13" fillId="3" borderId="1" xfId="0" applyFont="1" applyFill="1" applyBorder="1" applyAlignment="1">
      <alignment horizontal="center" vertical="center"/>
    </xf>
    <xf numFmtId="0" fontId="7" fillId="3" borderId="1" xfId="0" applyFont="1" applyFill="1" applyBorder="1" applyAlignment="1">
      <alignment horizontal="center" vertical="center"/>
    </xf>
    <xf numFmtId="0" fontId="13" fillId="0" borderId="1" xfId="0" applyFont="1" applyBorder="1" applyAlignment="1">
      <alignment horizontal="center" vertical="center"/>
    </xf>
    <xf numFmtId="0" fontId="7" fillId="0" borderId="1" xfId="0" applyFont="1" applyBorder="1" applyAlignment="1">
      <alignment horizontal="center" vertical="center"/>
    </xf>
    <xf numFmtId="2" fontId="7" fillId="3" borderId="1" xfId="0" applyNumberFormat="1" applyFont="1" applyFill="1" applyBorder="1" applyAlignment="1">
      <alignment horizontal="center" vertical="center"/>
    </xf>
    <xf numFmtId="0" fontId="7" fillId="0" borderId="1" xfId="0" applyFont="1" applyBorder="1" applyAlignment="1">
      <alignment horizontal="center"/>
    </xf>
    <xf numFmtId="164" fontId="7" fillId="3" borderId="1" xfId="0" applyNumberFormat="1" applyFont="1" applyFill="1" applyBorder="1" applyAlignment="1">
      <alignment horizontal="center" vertical="center"/>
    </xf>
    <xf numFmtId="0" fontId="4" fillId="0" borderId="1" xfId="0" applyFont="1" applyBorder="1" applyAlignment="1">
      <alignment horizontal="left" vertical="top"/>
    </xf>
    <xf numFmtId="0" fontId="4" fillId="5" borderId="1" xfId="0" applyFont="1" applyFill="1" applyBorder="1" applyAlignment="1">
      <alignment horizontal="left" vertical="top"/>
    </xf>
    <xf numFmtId="0" fontId="5" fillId="5" borderId="1" xfId="0" applyFont="1" applyFill="1" applyBorder="1" applyAlignment="1">
      <alignment horizontal="left" vertical="top"/>
    </xf>
    <xf numFmtId="0" fontId="4" fillId="7" borderId="1" xfId="0" applyFont="1" applyFill="1" applyBorder="1" applyAlignment="1">
      <alignment horizontal="left" vertical="top"/>
    </xf>
    <xf numFmtId="0" fontId="5" fillId="7" borderId="1" xfId="0" applyFont="1" applyFill="1" applyBorder="1" applyAlignment="1">
      <alignment horizontal="left" vertical="top"/>
    </xf>
    <xf numFmtId="0" fontId="6" fillId="7" borderId="1" xfId="0" applyFont="1" applyFill="1" applyBorder="1" applyAlignment="1">
      <alignment horizontal="center" vertical="center"/>
    </xf>
    <xf numFmtId="0" fontId="4" fillId="0" borderId="5" xfId="0" applyFont="1" applyBorder="1" applyAlignment="1">
      <alignment horizontal="left" vertical="top"/>
    </xf>
    <xf numFmtId="3" fontId="8" fillId="4" borderId="1" xfId="0" applyNumberFormat="1"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1" xfId="0" applyFont="1" applyBorder="1"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vertical="center"/>
    </xf>
    <xf numFmtId="0" fontId="10" fillId="0" borderId="1" xfId="0" applyFont="1" applyBorder="1" applyAlignment="1">
      <alignment horizontal="left"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top" wrapText="1"/>
    </xf>
    <xf numFmtId="0" fontId="5" fillId="0" borderId="1" xfId="0" applyFont="1" applyBorder="1" applyAlignment="1">
      <alignment vertical="top" wrapText="1"/>
    </xf>
    <xf numFmtId="0" fontId="5" fillId="0" borderId="1" xfId="0" applyFont="1" applyBorder="1" applyAlignment="1">
      <alignment vertical="center" wrapText="1"/>
    </xf>
    <xf numFmtId="0" fontId="10" fillId="0" borderId="1" xfId="0" applyFont="1" applyBorder="1" applyAlignment="1">
      <alignment horizontal="center" vertical="center"/>
    </xf>
    <xf numFmtId="0" fontId="5" fillId="10" borderId="1" xfId="0" applyFont="1" applyFill="1" applyBorder="1" applyAlignment="1">
      <alignment horizontal="center" vertical="center"/>
    </xf>
    <xf numFmtId="0" fontId="10" fillId="0" borderId="1" xfId="0" applyFont="1" applyBorder="1"/>
    <xf numFmtId="0" fontId="5" fillId="10" borderId="1" xfId="0" applyFont="1" applyFill="1" applyBorder="1" applyAlignment="1">
      <alignment horizontal="left" vertical="center"/>
    </xf>
    <xf numFmtId="0" fontId="10" fillId="10" borderId="1" xfId="0" applyFont="1" applyFill="1" applyBorder="1" applyAlignment="1">
      <alignment horizontal="center" vertical="center"/>
    </xf>
    <xf numFmtId="0" fontId="10" fillId="0" borderId="1" xfId="0" applyFont="1" applyBorder="1" applyAlignment="1">
      <alignment vertical="top" wrapText="1"/>
    </xf>
    <xf numFmtId="0" fontId="10" fillId="0" borderId="1" xfId="0" applyFont="1" applyBorder="1" applyAlignment="1">
      <alignment wrapText="1"/>
    </xf>
    <xf numFmtId="49" fontId="7" fillId="0" borderId="1" xfId="0" applyNumberFormat="1" applyFont="1" applyFill="1" applyBorder="1" applyAlignment="1">
      <alignment horizontal="center" vertical="center"/>
    </xf>
    <xf numFmtId="49" fontId="7" fillId="0" borderId="1" xfId="0" applyNumberFormat="1" applyFont="1" applyBorder="1" applyAlignment="1">
      <alignment horizontal="center" vertical="center" wrapText="1"/>
    </xf>
    <xf numFmtId="0" fontId="4" fillId="13" borderId="1" xfId="0" applyFont="1" applyFill="1" applyBorder="1" applyAlignment="1">
      <alignment horizontal="left" vertical="top"/>
    </xf>
    <xf numFmtId="0" fontId="6" fillId="13" borderId="1" xfId="0" applyFont="1" applyFill="1" applyBorder="1" applyAlignment="1">
      <alignment horizontal="center" vertical="center"/>
    </xf>
    <xf numFmtId="0" fontId="6"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left" vertical="center" wrapText="1"/>
    </xf>
    <xf numFmtId="0" fontId="16" fillId="12" borderId="6" xfId="0" applyFont="1" applyFill="1" applyBorder="1" applyAlignment="1">
      <alignment horizontal="left" vertical="center" wrapText="1"/>
    </xf>
    <xf numFmtId="0" fontId="16" fillId="12" borderId="7" xfId="0" applyFont="1" applyFill="1" applyBorder="1" applyAlignment="1">
      <alignment horizontal="left" vertical="center" wrapText="1"/>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0" fontId="19" fillId="0" borderId="1" xfId="0" applyFont="1" applyBorder="1" applyAlignment="1">
      <alignment horizontal="left" vertical="center"/>
    </xf>
    <xf numFmtId="0" fontId="15" fillId="0" borderId="1" xfId="0" applyFont="1" applyBorder="1" applyAlignment="1">
      <alignment horizontal="left" vertical="center"/>
    </xf>
    <xf numFmtId="0" fontId="18" fillId="10" borderId="1" xfId="0" applyFont="1" applyFill="1" applyBorder="1" applyAlignment="1">
      <alignment horizontal="center" vertical="center"/>
    </xf>
    <xf numFmtId="0" fontId="17" fillId="10" borderId="1" xfId="0" applyFont="1" applyFill="1" applyBorder="1" applyAlignment="1">
      <alignment horizontal="center" vertical="center"/>
    </xf>
    <xf numFmtId="0" fontId="17" fillId="8" borderId="1" xfId="0" applyFont="1" applyFill="1" applyBorder="1" applyAlignment="1">
      <alignment horizontal="center" vertical="center"/>
    </xf>
    <xf numFmtId="0" fontId="18" fillId="0" borderId="1" xfId="0" applyFont="1" applyFill="1" applyBorder="1" applyAlignment="1">
      <alignment horizontal="left" vertical="center"/>
    </xf>
    <xf numFmtId="0" fontId="18" fillId="0" borderId="1" xfId="0" applyFont="1" applyFill="1" applyBorder="1" applyAlignment="1">
      <alignment horizontal="center" vertical="center"/>
    </xf>
    <xf numFmtId="3" fontId="18" fillId="0" borderId="1" xfId="0" applyNumberFormat="1" applyFont="1" applyFill="1" applyBorder="1" applyAlignment="1">
      <alignment horizontal="center" vertical="top"/>
    </xf>
    <xf numFmtId="0" fontId="18" fillId="0" borderId="1" xfId="0" applyFont="1" applyFill="1" applyBorder="1" applyAlignment="1">
      <alignment horizontal="center" vertical="top"/>
    </xf>
    <xf numFmtId="0" fontId="6" fillId="13" borderId="2" xfId="0" applyFont="1" applyFill="1" applyBorder="1" applyAlignment="1">
      <alignment horizontal="left" vertical="center"/>
    </xf>
    <xf numFmtId="0" fontId="6" fillId="13" borderId="3" xfId="0" applyFont="1" applyFill="1" applyBorder="1" applyAlignment="1">
      <alignment horizontal="left" vertical="center"/>
    </xf>
    <xf numFmtId="0" fontId="6" fillId="13" borderId="4" xfId="0" applyFont="1" applyFill="1" applyBorder="1" applyAlignment="1">
      <alignment horizontal="left" vertical="center"/>
    </xf>
    <xf numFmtId="0" fontId="13" fillId="0" borderId="2" xfId="0" applyFont="1" applyBorder="1" applyAlignment="1">
      <alignment horizontal="left" vertical="top" wrapText="1"/>
    </xf>
    <xf numFmtId="0" fontId="13" fillId="0" borderId="4" xfId="0" applyFont="1" applyBorder="1" applyAlignment="1">
      <alignment horizontal="left" vertical="top"/>
    </xf>
    <xf numFmtId="0" fontId="13" fillId="0" borderId="2" xfId="0" applyFont="1" applyBorder="1" applyAlignment="1">
      <alignment horizontal="left" vertical="center" wrapText="1"/>
    </xf>
    <xf numFmtId="0" fontId="13" fillId="0" borderId="4" xfId="0" applyFont="1" applyBorder="1" applyAlignment="1">
      <alignment horizontal="left" vertical="center"/>
    </xf>
    <xf numFmtId="0" fontId="5" fillId="9" borderId="2" xfId="0" applyFont="1" applyFill="1" applyBorder="1" applyAlignment="1">
      <alignment horizontal="left" vertical="top"/>
    </xf>
    <xf numFmtId="0" fontId="5" fillId="9" borderId="4" xfId="0" applyFont="1" applyFill="1" applyBorder="1" applyAlignment="1">
      <alignment horizontal="left" vertical="top"/>
    </xf>
    <xf numFmtId="0" fontId="13" fillId="0" borderId="2" xfId="0" applyFont="1" applyBorder="1" applyAlignment="1">
      <alignment horizontal="left" vertical="center" wrapText="1" shrinkToFit="1"/>
    </xf>
    <xf numFmtId="0" fontId="13" fillId="0" borderId="4" xfId="0" applyFont="1" applyBorder="1" applyAlignment="1">
      <alignment horizontal="left" vertical="center" wrapText="1" shrinkToFit="1"/>
    </xf>
    <xf numFmtId="0" fontId="8" fillId="5" borderId="1" xfId="0" applyFont="1" applyFill="1" applyBorder="1" applyAlignment="1">
      <alignment horizontal="left" vertical="center"/>
    </xf>
    <xf numFmtId="0" fontId="13" fillId="0" borderId="4" xfId="0" applyFont="1" applyBorder="1" applyAlignment="1">
      <alignment horizontal="left" vertical="center" wrapText="1"/>
    </xf>
    <xf numFmtId="0" fontId="13" fillId="0" borderId="2" xfId="0" applyFont="1" applyBorder="1" applyAlignment="1">
      <alignment horizontal="left" vertical="top" wrapText="1" shrinkToFit="1"/>
    </xf>
    <xf numFmtId="0" fontId="13" fillId="0" borderId="4" xfId="0" applyFont="1" applyBorder="1" applyAlignment="1">
      <alignment horizontal="left" vertical="top" wrapText="1" shrinkToFit="1"/>
    </xf>
    <xf numFmtId="0" fontId="8" fillId="5" borderId="2" xfId="0" applyFont="1" applyFill="1" applyBorder="1" applyAlignment="1">
      <alignment horizontal="left" vertical="center" wrapText="1"/>
    </xf>
    <xf numFmtId="0" fontId="8" fillId="5" borderId="4" xfId="0" applyFont="1" applyFill="1" applyBorder="1" applyAlignment="1">
      <alignment horizontal="left" vertical="center" wrapText="1"/>
    </xf>
    <xf numFmtId="0" fontId="6" fillId="9" borderId="2" xfId="0" applyFont="1" applyFill="1" applyBorder="1" applyAlignment="1">
      <alignment horizontal="left" vertical="top"/>
    </xf>
    <xf numFmtId="0" fontId="6" fillId="9" borderId="4" xfId="0" applyFont="1" applyFill="1" applyBorder="1" applyAlignment="1">
      <alignment horizontal="left" vertical="top"/>
    </xf>
    <xf numFmtId="0" fontId="14" fillId="0" borderId="2" xfId="0" applyFont="1" applyBorder="1" applyAlignment="1">
      <alignment horizontal="left" vertical="center" wrapText="1"/>
    </xf>
    <xf numFmtId="0" fontId="14" fillId="0" borderId="2" xfId="0" applyFont="1" applyBorder="1" applyAlignment="1">
      <alignment horizontal="left" vertical="center" wrapText="1" shrinkToFit="1"/>
    </xf>
    <xf numFmtId="0" fontId="14" fillId="0" borderId="2" xfId="0" applyFont="1" applyBorder="1" applyAlignment="1">
      <alignment horizontal="left" vertical="top" wrapText="1"/>
    </xf>
    <xf numFmtId="0" fontId="13" fillId="0" borderId="4" xfId="0" applyFont="1" applyBorder="1" applyAlignment="1">
      <alignment horizontal="left" vertical="top" wrapText="1"/>
    </xf>
    <xf numFmtId="0" fontId="13" fillId="3" borderId="2"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7" fillId="3" borderId="2" xfId="0" applyFont="1" applyFill="1" applyBorder="1" applyAlignment="1">
      <alignment horizontal="left" vertical="top" wrapText="1"/>
    </xf>
    <xf numFmtId="0" fontId="7" fillId="3" borderId="4" xfId="0" applyFont="1" applyFill="1" applyBorder="1" applyAlignment="1">
      <alignment horizontal="left" vertical="top"/>
    </xf>
    <xf numFmtId="0" fontId="8" fillId="7" borderId="1" xfId="0" applyFont="1" applyFill="1" applyBorder="1" applyAlignment="1">
      <alignment horizontal="left" vertical="center" wrapText="1"/>
    </xf>
    <xf numFmtId="2" fontId="7" fillId="3" borderId="2" xfId="0" applyNumberFormat="1" applyFont="1" applyFill="1" applyBorder="1" applyAlignment="1">
      <alignment horizontal="left" vertical="center" wrapText="1"/>
    </xf>
    <xf numFmtId="2" fontId="7" fillId="3" borderId="4" xfId="0" applyNumberFormat="1" applyFont="1" applyFill="1" applyBorder="1" applyAlignment="1">
      <alignment horizontal="left" vertical="center" wrapText="1"/>
    </xf>
    <xf numFmtId="0" fontId="8" fillId="4" borderId="1" xfId="0" applyFont="1" applyFill="1" applyBorder="1" applyAlignment="1">
      <alignment horizontal="center" vertical="center"/>
    </xf>
    <xf numFmtId="0" fontId="5" fillId="0" borderId="1" xfId="0" applyFont="1" applyBorder="1" applyAlignment="1">
      <alignment horizontal="left" vertical="top" wrapText="1"/>
    </xf>
    <xf numFmtId="0" fontId="8" fillId="11" borderId="2" xfId="1" applyFont="1" applyFill="1" applyBorder="1" applyAlignment="1">
      <alignment horizontal="left" vertical="center" wrapText="1"/>
    </xf>
    <xf numFmtId="0" fontId="8" fillId="11" borderId="3" xfId="1" applyFont="1" applyFill="1" applyBorder="1" applyAlignment="1">
      <alignment horizontal="left" vertical="center" wrapText="1"/>
    </xf>
    <xf numFmtId="0" fontId="8" fillId="11" borderId="4" xfId="1" applyFont="1" applyFill="1" applyBorder="1" applyAlignment="1">
      <alignment horizontal="left" vertical="center" wrapText="1"/>
    </xf>
    <xf numFmtId="3" fontId="7" fillId="0" borderId="1" xfId="0" applyNumberFormat="1" applyFont="1" applyBorder="1" applyAlignment="1">
      <alignment horizontal="left" vertical="top" wrapText="1"/>
    </xf>
    <xf numFmtId="0" fontId="8" fillId="11" borderId="1" xfId="1" applyFont="1" applyFill="1" applyBorder="1" applyAlignment="1">
      <alignment horizontal="left" vertical="center"/>
    </xf>
    <xf numFmtId="0" fontId="6" fillId="6" borderId="1" xfId="0" applyFont="1" applyFill="1" applyBorder="1" applyAlignment="1">
      <alignment horizontal="center" vertical="center" wrapText="1"/>
    </xf>
    <xf numFmtId="0" fontId="6" fillId="10" borderId="1" xfId="0" applyFont="1" applyFill="1" applyBorder="1" applyAlignment="1">
      <alignment horizontal="center" vertical="center"/>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cellXfs>
  <cellStyles count="5">
    <cellStyle name="Comma 2" xfId="4"/>
    <cellStyle name="Normal" xfId="0" builtinId="0"/>
    <cellStyle name="Normal 2 2 2" xfId="1"/>
    <cellStyle name="Normal 3" xfId="2"/>
    <cellStyle name="Normal 3 2" xfId="3"/>
  </cellStyles>
  <dxfs count="0"/>
  <tableStyles count="0" defaultTableStyle="TableStyleMedium9" defaultPivotStyle="PivotStyleLight16"/>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586740</xdr:colOff>
      <xdr:row>0</xdr:row>
      <xdr:rowOff>0</xdr:rowOff>
    </xdr:from>
    <xdr:to>
      <xdr:col>9</xdr:col>
      <xdr:colOff>365759</xdr:colOff>
      <xdr:row>0</xdr:row>
      <xdr:rowOff>441960</xdr:rowOff>
    </xdr:to>
    <xdr:pic>
      <xdr:nvPicPr>
        <xdr:cNvPr id="2" name="Picture 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37020" y="0"/>
          <a:ext cx="1607819" cy="441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H4" sqref="H4"/>
    </sheetView>
  </sheetViews>
  <sheetFormatPr defaultRowHeight="13.2" x14ac:dyDescent="0.25"/>
  <cols>
    <col min="1" max="1" width="7" customWidth="1"/>
    <col min="2" max="2" width="43.77734375" customWidth="1"/>
  </cols>
  <sheetData>
    <row r="1" spans="1:10" ht="42" customHeight="1" x14ac:dyDescent="0.25">
      <c r="A1" s="72" t="s">
        <v>127</v>
      </c>
      <c r="B1" s="73"/>
      <c r="C1" s="73"/>
      <c r="D1" s="73"/>
      <c r="E1" s="73"/>
      <c r="F1" s="73"/>
      <c r="G1" s="73"/>
      <c r="H1" s="73"/>
      <c r="I1" s="73"/>
      <c r="J1" s="73"/>
    </row>
    <row r="2" spans="1:10" ht="25.2" customHeight="1" x14ac:dyDescent="0.25">
      <c r="A2" s="16" t="s">
        <v>2</v>
      </c>
      <c r="B2" s="16" t="s">
        <v>0</v>
      </c>
      <c r="C2" s="16" t="s">
        <v>7</v>
      </c>
      <c r="D2" s="16" t="s">
        <v>8</v>
      </c>
      <c r="E2" s="16" t="s">
        <v>3</v>
      </c>
      <c r="F2" s="16" t="s">
        <v>4</v>
      </c>
      <c r="G2" s="16" t="s">
        <v>5</v>
      </c>
      <c r="H2" s="16" t="s">
        <v>6</v>
      </c>
      <c r="I2" s="16" t="s">
        <v>9</v>
      </c>
      <c r="J2" s="16" t="s">
        <v>1</v>
      </c>
    </row>
    <row r="3" spans="1:10" ht="34.200000000000003" customHeight="1" x14ac:dyDescent="0.25">
      <c r="A3" s="74" t="s">
        <v>109</v>
      </c>
      <c r="B3" s="75"/>
      <c r="C3" s="75"/>
      <c r="D3" s="75"/>
      <c r="E3" s="75"/>
      <c r="F3" s="75"/>
      <c r="G3" s="75"/>
      <c r="H3" s="75"/>
      <c r="I3" s="75"/>
      <c r="J3" s="76"/>
    </row>
    <row r="4" spans="1:10" ht="96.6" customHeight="1" x14ac:dyDescent="0.3">
      <c r="A4" s="52">
        <v>1</v>
      </c>
      <c r="B4" s="56" t="s">
        <v>110</v>
      </c>
      <c r="C4" s="54" t="s">
        <v>15</v>
      </c>
      <c r="D4" s="5"/>
      <c r="E4" s="6"/>
      <c r="F4" s="6"/>
      <c r="G4" s="6">
        <v>1</v>
      </c>
      <c r="H4" s="6">
        <f>G4</f>
        <v>1</v>
      </c>
      <c r="I4" s="57"/>
      <c r="J4" s="7"/>
    </row>
    <row r="5" spans="1:10" ht="154.80000000000001" customHeight="1" x14ac:dyDescent="0.3">
      <c r="A5" s="52">
        <v>2</v>
      </c>
      <c r="B5" s="55" t="s">
        <v>126</v>
      </c>
      <c r="C5" s="54" t="s">
        <v>108</v>
      </c>
      <c r="D5" s="5">
        <v>1</v>
      </c>
      <c r="E5" s="6">
        <v>0.5</v>
      </c>
      <c r="F5" s="52">
        <v>0.5</v>
      </c>
      <c r="G5" s="6">
        <v>9</v>
      </c>
      <c r="H5" s="6">
        <f>D5*E5*F5*G5</f>
        <v>2.25</v>
      </c>
      <c r="I5" s="57"/>
      <c r="J5" s="7"/>
    </row>
    <row r="6" spans="1:10" ht="98.4" customHeight="1" x14ac:dyDescent="0.3">
      <c r="A6" s="52">
        <v>3</v>
      </c>
      <c r="B6" s="56" t="s">
        <v>111</v>
      </c>
      <c r="C6" s="54" t="s">
        <v>108</v>
      </c>
      <c r="D6" s="5">
        <v>0.15</v>
      </c>
      <c r="E6" s="6">
        <v>3.4</v>
      </c>
      <c r="F6" s="52">
        <v>5.8</v>
      </c>
      <c r="G6" s="6">
        <v>1</v>
      </c>
      <c r="H6" s="6">
        <f>D6*E6*F6*G6</f>
        <v>2.9579999999999997</v>
      </c>
      <c r="I6" s="57"/>
      <c r="J6" s="7"/>
    </row>
    <row r="7" spans="1:10" ht="128.4" customHeight="1" x14ac:dyDescent="0.3">
      <c r="A7" s="52">
        <v>4</v>
      </c>
      <c r="B7" s="53" t="s">
        <v>112</v>
      </c>
      <c r="C7" s="58" t="s">
        <v>108</v>
      </c>
      <c r="D7" s="58">
        <v>0.3</v>
      </c>
      <c r="E7" s="58">
        <v>2</v>
      </c>
      <c r="F7" s="58">
        <v>4.4000000000000004</v>
      </c>
      <c r="G7" s="58">
        <v>1</v>
      </c>
      <c r="H7" s="59">
        <f t="shared" ref="H7:H10" si="0">D7*E7*F7*G7</f>
        <v>2.64</v>
      </c>
      <c r="I7" s="60"/>
      <c r="J7" s="60"/>
    </row>
    <row r="8" spans="1:10" ht="133.19999999999999" customHeight="1" x14ac:dyDescent="0.25">
      <c r="A8" s="52">
        <v>5</v>
      </c>
      <c r="B8" s="53" t="s">
        <v>113</v>
      </c>
      <c r="C8" s="58" t="s">
        <v>108</v>
      </c>
      <c r="D8" s="58">
        <v>0.15</v>
      </c>
      <c r="E8" s="58">
        <v>0.7</v>
      </c>
      <c r="F8" s="58">
        <v>15.6</v>
      </c>
      <c r="G8" s="58">
        <v>1</v>
      </c>
      <c r="H8" s="61">
        <f t="shared" si="0"/>
        <v>1.6379999999999999</v>
      </c>
      <c r="I8" s="58" t="s">
        <v>114</v>
      </c>
      <c r="J8" s="62">
        <f>H7+H10+H9-H8</f>
        <v>3.0070000000000006</v>
      </c>
    </row>
    <row r="9" spans="1:10" ht="70.05" customHeight="1" x14ac:dyDescent="0.3">
      <c r="A9" s="52">
        <v>6</v>
      </c>
      <c r="B9" s="63" t="s">
        <v>115</v>
      </c>
      <c r="C9" s="58" t="s">
        <v>108</v>
      </c>
      <c r="D9" s="58">
        <v>0.125</v>
      </c>
      <c r="E9" s="58">
        <v>0.7</v>
      </c>
      <c r="F9" s="58">
        <v>15.6</v>
      </c>
      <c r="G9" s="58">
        <v>1</v>
      </c>
      <c r="H9" s="61">
        <f t="shared" si="0"/>
        <v>1.365</v>
      </c>
      <c r="I9" s="60"/>
      <c r="J9" s="60"/>
    </row>
    <row r="10" spans="1:10" ht="139.19999999999999" customHeight="1" x14ac:dyDescent="0.3">
      <c r="A10" s="52">
        <v>7</v>
      </c>
      <c r="B10" s="53" t="s">
        <v>116</v>
      </c>
      <c r="C10" s="58" t="s">
        <v>108</v>
      </c>
      <c r="D10" s="58">
        <v>0.5</v>
      </c>
      <c r="E10" s="58">
        <v>0.4</v>
      </c>
      <c r="F10" s="58">
        <v>0.4</v>
      </c>
      <c r="G10" s="58">
        <v>8</v>
      </c>
      <c r="H10" s="61">
        <f t="shared" si="0"/>
        <v>0.64000000000000012</v>
      </c>
      <c r="I10" s="60"/>
      <c r="J10" s="60"/>
    </row>
    <row r="11" spans="1:10" ht="135.6" customHeight="1" x14ac:dyDescent="0.3">
      <c r="A11" s="52">
        <v>8</v>
      </c>
      <c r="B11" s="63" t="s">
        <v>117</v>
      </c>
      <c r="C11" s="58" t="s">
        <v>10</v>
      </c>
      <c r="D11" s="58"/>
      <c r="E11" s="58">
        <v>1.05</v>
      </c>
      <c r="F11" s="58">
        <v>1.1399999999999999</v>
      </c>
      <c r="G11" s="58">
        <v>1</v>
      </c>
      <c r="H11" s="6">
        <f>G11*F11*E11</f>
        <v>1.1969999999999998</v>
      </c>
      <c r="I11" s="60"/>
      <c r="J11" s="60"/>
    </row>
    <row r="12" spans="1:10" ht="70.05" customHeight="1" x14ac:dyDescent="0.3">
      <c r="A12" s="52">
        <v>9</v>
      </c>
      <c r="B12" s="64" t="s">
        <v>118</v>
      </c>
      <c r="C12" s="58" t="s">
        <v>10</v>
      </c>
      <c r="D12" s="58"/>
      <c r="E12" s="58">
        <v>2.2999999999999998</v>
      </c>
      <c r="F12" s="58">
        <v>4.4000000000000004</v>
      </c>
      <c r="G12" s="58">
        <v>1</v>
      </c>
      <c r="H12" s="6">
        <f>G12*F12*E12</f>
        <v>10.119999999999999</v>
      </c>
      <c r="I12" s="60"/>
      <c r="J12" s="60"/>
    </row>
    <row r="13" spans="1:10" ht="126.6" customHeight="1" x14ac:dyDescent="0.3">
      <c r="A13" s="52">
        <v>10</v>
      </c>
      <c r="B13" s="53" t="s">
        <v>119</v>
      </c>
      <c r="C13" s="58" t="s">
        <v>120</v>
      </c>
      <c r="D13" s="58"/>
      <c r="E13" s="58"/>
      <c r="F13" s="58"/>
      <c r="G13" s="58">
        <v>1</v>
      </c>
      <c r="H13" s="6">
        <f>G13</f>
        <v>1</v>
      </c>
      <c r="I13" s="60"/>
      <c r="J13" s="53"/>
    </row>
    <row r="14" spans="1:10" ht="113.4" customHeight="1" x14ac:dyDescent="0.3">
      <c r="A14" s="52">
        <v>11</v>
      </c>
      <c r="B14" s="63" t="s">
        <v>121</v>
      </c>
      <c r="C14" s="58" t="s">
        <v>122</v>
      </c>
      <c r="D14" s="58">
        <v>0</v>
      </c>
      <c r="E14" s="58">
        <v>1</v>
      </c>
      <c r="F14" s="58">
        <v>3</v>
      </c>
      <c r="G14" s="58">
        <v>1</v>
      </c>
      <c r="H14" s="6">
        <f>G14*F14</f>
        <v>3</v>
      </c>
      <c r="I14" s="60"/>
      <c r="J14" s="60"/>
    </row>
    <row r="15" spans="1:10" ht="141.6" customHeight="1" x14ac:dyDescent="0.3">
      <c r="A15" s="52">
        <v>12</v>
      </c>
      <c r="B15" s="53" t="s">
        <v>123</v>
      </c>
      <c r="C15" s="58" t="s">
        <v>122</v>
      </c>
      <c r="D15" s="58"/>
      <c r="E15" s="58"/>
      <c r="F15" s="58">
        <v>2.2999999999999998</v>
      </c>
      <c r="G15" s="58">
        <v>8</v>
      </c>
      <c r="H15" s="6">
        <f>G15*F15</f>
        <v>18.399999999999999</v>
      </c>
      <c r="I15" s="60"/>
      <c r="J15" s="60"/>
    </row>
    <row r="16" spans="1:10" ht="127.2" customHeight="1" x14ac:dyDescent="0.3">
      <c r="A16" s="52">
        <v>13</v>
      </c>
      <c r="B16" s="53" t="s">
        <v>124</v>
      </c>
      <c r="C16" s="58" t="s">
        <v>120</v>
      </c>
      <c r="D16" s="58"/>
      <c r="E16" s="58"/>
      <c r="F16" s="58"/>
      <c r="G16" s="58">
        <v>10</v>
      </c>
      <c r="H16" s="6">
        <f>G16</f>
        <v>10</v>
      </c>
      <c r="I16" s="60"/>
      <c r="J16" s="60"/>
    </row>
    <row r="17" spans="1:10" ht="118.2" customHeight="1" x14ac:dyDescent="0.25">
      <c r="A17" s="52">
        <v>14</v>
      </c>
      <c r="B17" s="49" t="s">
        <v>125</v>
      </c>
      <c r="C17" s="50" t="s">
        <v>19</v>
      </c>
      <c r="D17" s="1"/>
      <c r="E17" s="1"/>
      <c r="F17" s="1"/>
      <c r="G17" s="51">
        <v>1</v>
      </c>
      <c r="H17" s="51">
        <f>G17</f>
        <v>1</v>
      </c>
      <c r="I17" s="1"/>
      <c r="J17" s="1"/>
    </row>
  </sheetData>
  <mergeCells count="2">
    <mergeCell ref="A1:J1"/>
    <mergeCell ref="A3:J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workbookViewId="0">
      <selection activeCell="F18" sqref="F18"/>
    </sheetView>
  </sheetViews>
  <sheetFormatPr defaultRowHeight="13.2" x14ac:dyDescent="0.25"/>
  <cols>
    <col min="7" max="7" width="40.109375" customWidth="1"/>
  </cols>
  <sheetData>
    <row r="1" spans="1:10" ht="31.5" customHeight="1" x14ac:dyDescent="0.25">
      <c r="A1" s="77" t="s">
        <v>178</v>
      </c>
      <c r="B1" s="78"/>
      <c r="C1" s="78"/>
      <c r="D1" s="78"/>
      <c r="E1" s="78"/>
      <c r="F1" s="78"/>
      <c r="G1" s="78"/>
      <c r="H1" s="78"/>
      <c r="I1" s="78"/>
      <c r="J1" s="78"/>
    </row>
    <row r="2" spans="1:10" ht="26.4" customHeight="1" x14ac:dyDescent="0.25">
      <c r="A2" s="81" t="s">
        <v>58</v>
      </c>
      <c r="B2" s="81"/>
      <c r="C2" s="81"/>
      <c r="D2" s="81"/>
      <c r="E2" s="81"/>
      <c r="F2" s="81"/>
      <c r="G2" s="81"/>
      <c r="H2" s="81" t="s">
        <v>177</v>
      </c>
      <c r="I2" s="81"/>
      <c r="J2" s="81"/>
    </row>
    <row r="3" spans="1:10" x14ac:dyDescent="0.25">
      <c r="A3" s="82" t="s">
        <v>163</v>
      </c>
      <c r="B3" s="82"/>
      <c r="C3" s="82"/>
      <c r="D3" s="82"/>
      <c r="E3" s="82"/>
      <c r="F3" s="82"/>
      <c r="G3" s="82"/>
      <c r="H3" s="83">
        <f>'Priority 2'!F17</f>
        <v>0</v>
      </c>
      <c r="I3" s="83"/>
      <c r="J3" s="83"/>
    </row>
    <row r="4" spans="1:10" x14ac:dyDescent="0.25">
      <c r="A4" s="82"/>
      <c r="B4" s="82"/>
      <c r="C4" s="82"/>
      <c r="D4" s="82"/>
      <c r="E4" s="82"/>
      <c r="F4" s="82"/>
      <c r="G4" s="82"/>
      <c r="H4" s="83"/>
      <c r="I4" s="83"/>
      <c r="J4" s="83"/>
    </row>
    <row r="5" spans="1:10" ht="18" customHeight="1" x14ac:dyDescent="0.25">
      <c r="A5" s="82" t="s">
        <v>175</v>
      </c>
      <c r="B5" s="82"/>
      <c r="C5" s="82"/>
      <c r="D5" s="82"/>
      <c r="E5" s="82"/>
      <c r="F5" s="82"/>
      <c r="G5" s="82"/>
      <c r="H5" s="83">
        <f>Priority1!I47</f>
        <v>0</v>
      </c>
      <c r="I5" s="83"/>
      <c r="J5" s="83"/>
    </row>
    <row r="6" spans="1:10" ht="18" customHeight="1" x14ac:dyDescent="0.25">
      <c r="A6" s="82"/>
      <c r="B6" s="82"/>
      <c r="C6" s="82"/>
      <c r="D6" s="82"/>
      <c r="E6" s="82"/>
      <c r="F6" s="82"/>
      <c r="G6" s="82"/>
      <c r="H6" s="83"/>
      <c r="I6" s="83"/>
      <c r="J6" s="83"/>
    </row>
    <row r="7" spans="1:10" x14ac:dyDescent="0.25">
      <c r="A7" s="82" t="s">
        <v>164</v>
      </c>
      <c r="B7" s="82"/>
      <c r="C7" s="82"/>
      <c r="D7" s="82"/>
      <c r="E7" s="82"/>
      <c r="F7" s="82"/>
      <c r="G7" s="82"/>
      <c r="H7" s="84">
        <f>'Priority1-2'!I15</f>
        <v>0</v>
      </c>
      <c r="I7" s="85"/>
      <c r="J7" s="85"/>
    </row>
    <row r="8" spans="1:10" x14ac:dyDescent="0.25">
      <c r="A8" s="82"/>
      <c r="B8" s="82"/>
      <c r="C8" s="82"/>
      <c r="D8" s="82"/>
      <c r="E8" s="82"/>
      <c r="F8" s="82"/>
      <c r="G8" s="82"/>
      <c r="H8" s="85"/>
      <c r="I8" s="85"/>
      <c r="J8" s="85"/>
    </row>
    <row r="9" spans="1:10" ht="25.05" customHeight="1" x14ac:dyDescent="0.25">
      <c r="A9" s="79" t="s">
        <v>176</v>
      </c>
      <c r="B9" s="79"/>
      <c r="C9" s="79"/>
      <c r="D9" s="79"/>
      <c r="E9" s="79"/>
      <c r="F9" s="79"/>
      <c r="G9" s="79"/>
      <c r="H9" s="80">
        <f>SUM(H3:J8)</f>
        <v>0</v>
      </c>
      <c r="I9" s="80"/>
      <c r="J9" s="80"/>
    </row>
  </sheetData>
  <mergeCells count="11">
    <mergeCell ref="A1:J1"/>
    <mergeCell ref="A9:G9"/>
    <mergeCell ref="H9:J9"/>
    <mergeCell ref="A2:G2"/>
    <mergeCell ref="H2:J2"/>
    <mergeCell ref="A3:G4"/>
    <mergeCell ref="H3:J4"/>
    <mergeCell ref="A7:G8"/>
    <mergeCell ref="H7:J8"/>
    <mergeCell ref="A5:G6"/>
    <mergeCell ref="H5:J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workbookViewId="0">
      <selection activeCell="K44" sqref="K44"/>
    </sheetView>
  </sheetViews>
  <sheetFormatPr defaultColWidth="9" defaultRowHeight="18" x14ac:dyDescent="0.25"/>
  <cols>
    <col min="1" max="1" width="10.6640625" style="2" customWidth="1"/>
    <col min="2" max="2" width="64.88671875" style="2" customWidth="1"/>
    <col min="3" max="3" width="42.44140625" style="2" hidden="1" customWidth="1"/>
    <col min="4" max="4" width="55.33203125" style="2" hidden="1" customWidth="1"/>
    <col min="5" max="5" width="39.109375" style="2" hidden="1" customWidth="1"/>
    <col min="6" max="6" width="13.77734375" style="2" customWidth="1"/>
    <col min="7" max="7" width="14.88671875" style="2" customWidth="1"/>
    <col min="8" max="8" width="16.5546875" style="2" customWidth="1"/>
    <col min="9" max="9" width="17.88671875" style="2" customWidth="1"/>
    <col min="10" max="16384" width="9" style="2"/>
  </cols>
  <sheetData>
    <row r="1" spans="1:9" ht="143.4" customHeight="1" x14ac:dyDescent="0.25">
      <c r="A1" s="117" t="s">
        <v>21</v>
      </c>
      <c r="B1" s="117"/>
      <c r="C1" s="117"/>
      <c r="D1" s="117"/>
      <c r="E1" s="117"/>
      <c r="F1" s="117"/>
      <c r="G1" s="117"/>
      <c r="H1" s="117"/>
      <c r="I1" s="117"/>
    </row>
    <row r="2" spans="1:9" ht="20.399999999999999" customHeight="1" x14ac:dyDescent="0.25">
      <c r="A2" s="23" t="s">
        <v>42</v>
      </c>
      <c r="B2" s="116" t="s">
        <v>38</v>
      </c>
      <c r="C2" s="116"/>
      <c r="D2" s="116"/>
      <c r="E2" s="116"/>
      <c r="F2" s="23" t="s">
        <v>18</v>
      </c>
      <c r="G2" s="24" t="s">
        <v>39</v>
      </c>
      <c r="H2" s="46" t="s">
        <v>40</v>
      </c>
      <c r="I2" s="46" t="s">
        <v>41</v>
      </c>
    </row>
    <row r="3" spans="1:9" ht="18" customHeight="1" x14ac:dyDescent="0.25">
      <c r="A3" s="118" t="s">
        <v>165</v>
      </c>
      <c r="B3" s="119"/>
      <c r="C3" s="119"/>
      <c r="D3" s="119"/>
      <c r="E3" s="119"/>
      <c r="F3" s="119"/>
      <c r="G3" s="119"/>
      <c r="H3" s="119"/>
      <c r="I3" s="120"/>
    </row>
    <row r="4" spans="1:9" x14ac:dyDescent="0.25">
      <c r="A4" s="103" t="s">
        <v>130</v>
      </c>
      <c r="B4" s="104"/>
      <c r="C4" s="39"/>
      <c r="D4" s="39"/>
      <c r="E4" s="39"/>
      <c r="F4" s="39"/>
      <c r="G4" s="39"/>
      <c r="H4" s="39"/>
      <c r="I4" s="39"/>
    </row>
    <row r="5" spans="1:9" ht="91.8" customHeight="1" x14ac:dyDescent="0.25">
      <c r="A5" s="15" t="s">
        <v>45</v>
      </c>
      <c r="B5" s="109" t="s">
        <v>61</v>
      </c>
      <c r="C5" s="110"/>
      <c r="D5" s="39"/>
      <c r="E5" s="39"/>
      <c r="F5" s="32" t="s">
        <v>25</v>
      </c>
      <c r="G5" s="33">
        <v>1</v>
      </c>
      <c r="H5" s="33"/>
      <c r="I5" s="15"/>
    </row>
    <row r="6" spans="1:9" ht="84" customHeight="1" x14ac:dyDescent="0.25">
      <c r="A6" s="52" t="s">
        <v>46</v>
      </c>
      <c r="B6" s="91" t="s">
        <v>79</v>
      </c>
      <c r="C6" s="92"/>
      <c r="D6" s="39"/>
      <c r="E6" s="39"/>
      <c r="F6" s="34" t="s">
        <v>62</v>
      </c>
      <c r="G6" s="14">
        <v>48.98</v>
      </c>
      <c r="H6" s="14"/>
      <c r="I6" s="15"/>
    </row>
    <row r="7" spans="1:9" ht="82.8" customHeight="1" x14ac:dyDescent="0.25">
      <c r="A7" s="52" t="s">
        <v>47</v>
      </c>
      <c r="B7" s="91" t="s">
        <v>80</v>
      </c>
      <c r="C7" s="92"/>
      <c r="D7" s="39"/>
      <c r="E7" s="39"/>
      <c r="F7" s="34" t="s">
        <v>62</v>
      </c>
      <c r="G7" s="14">
        <v>32.25</v>
      </c>
      <c r="H7" s="14"/>
      <c r="I7" s="15"/>
    </row>
    <row r="8" spans="1:9" ht="84" customHeight="1" x14ac:dyDescent="0.25">
      <c r="A8" s="52" t="s">
        <v>48</v>
      </c>
      <c r="B8" s="91" t="s">
        <v>81</v>
      </c>
      <c r="C8" s="92"/>
      <c r="D8" s="39"/>
      <c r="E8" s="39"/>
      <c r="F8" s="34" t="s">
        <v>62</v>
      </c>
      <c r="G8" s="14">
        <v>28.77</v>
      </c>
      <c r="H8" s="14"/>
      <c r="I8" s="15"/>
    </row>
    <row r="9" spans="1:9" ht="58.2" customHeight="1" x14ac:dyDescent="0.25">
      <c r="A9" s="52" t="s">
        <v>49</v>
      </c>
      <c r="B9" s="89" t="s">
        <v>82</v>
      </c>
      <c r="C9" s="108"/>
      <c r="D9" s="39"/>
      <c r="E9" s="39"/>
      <c r="F9" s="34" t="s">
        <v>62</v>
      </c>
      <c r="G9" s="14">
        <v>3.79</v>
      </c>
      <c r="H9" s="14"/>
      <c r="I9" s="15"/>
    </row>
    <row r="10" spans="1:9" ht="102" customHeight="1" x14ac:dyDescent="0.25">
      <c r="A10" s="52" t="s">
        <v>50</v>
      </c>
      <c r="B10" s="91" t="s">
        <v>83</v>
      </c>
      <c r="C10" s="92"/>
      <c r="D10" s="39"/>
      <c r="E10" s="39"/>
      <c r="F10" s="34" t="s">
        <v>62</v>
      </c>
      <c r="G10" s="14">
        <v>24.63</v>
      </c>
      <c r="H10" s="14"/>
      <c r="I10" s="15"/>
    </row>
    <row r="11" spans="1:9" ht="69.599999999999994" customHeight="1" x14ac:dyDescent="0.25">
      <c r="A11" s="52" t="s">
        <v>51</v>
      </c>
      <c r="B11" s="89" t="s">
        <v>84</v>
      </c>
      <c r="C11" s="90"/>
      <c r="D11" s="39"/>
      <c r="E11" s="39"/>
      <c r="F11" s="34" t="s">
        <v>62</v>
      </c>
      <c r="G11" s="14">
        <v>2.39</v>
      </c>
      <c r="H11" s="14"/>
      <c r="I11" s="15"/>
    </row>
    <row r="12" spans="1:9" ht="69" customHeight="1" x14ac:dyDescent="0.25">
      <c r="A12" s="52" t="s">
        <v>52</v>
      </c>
      <c r="B12" s="111" t="s">
        <v>85</v>
      </c>
      <c r="C12" s="112"/>
      <c r="D12" s="39"/>
      <c r="E12" s="39"/>
      <c r="F12" s="34" t="s">
        <v>63</v>
      </c>
      <c r="G12" s="36">
        <v>20</v>
      </c>
      <c r="H12" s="36"/>
      <c r="I12" s="15"/>
    </row>
    <row r="13" spans="1:9" ht="64.2" customHeight="1" x14ac:dyDescent="0.25">
      <c r="A13" s="52" t="s">
        <v>53</v>
      </c>
      <c r="B13" s="114" t="s">
        <v>86</v>
      </c>
      <c r="C13" s="115"/>
      <c r="D13" s="39"/>
      <c r="E13" s="39"/>
      <c r="F13" s="33" t="s">
        <v>63</v>
      </c>
      <c r="G13" s="36">
        <v>9.5</v>
      </c>
      <c r="H13" s="36"/>
      <c r="I13" s="15"/>
    </row>
    <row r="14" spans="1:9" x14ac:dyDescent="0.25">
      <c r="A14" s="40"/>
      <c r="B14" s="41" t="s">
        <v>131</v>
      </c>
      <c r="C14" s="40"/>
      <c r="D14" s="40"/>
      <c r="E14" s="40"/>
      <c r="F14" s="40"/>
      <c r="G14" s="40"/>
      <c r="H14" s="40"/>
      <c r="I14" s="16">
        <f>SUM(I5:I13)</f>
        <v>0</v>
      </c>
    </row>
    <row r="15" spans="1:9" x14ac:dyDescent="0.25">
      <c r="A15" s="103" t="s">
        <v>132</v>
      </c>
      <c r="B15" s="104"/>
      <c r="C15" s="39"/>
      <c r="D15" s="39"/>
      <c r="E15" s="39"/>
      <c r="F15" s="39"/>
      <c r="G15" s="39"/>
      <c r="H15" s="39"/>
      <c r="I15" s="39"/>
    </row>
    <row r="16" spans="1:9" ht="83.4" customHeight="1" x14ac:dyDescent="0.25">
      <c r="A16" s="15" t="s">
        <v>133</v>
      </c>
      <c r="B16" s="89" t="s">
        <v>64</v>
      </c>
      <c r="C16" s="90"/>
      <c r="D16" s="39"/>
      <c r="E16" s="39"/>
      <c r="F16" s="34" t="s">
        <v>62</v>
      </c>
      <c r="G16" s="14">
        <v>22.84</v>
      </c>
      <c r="H16" s="14"/>
      <c r="I16" s="15"/>
    </row>
    <row r="17" spans="1:9" ht="82.8" customHeight="1" x14ac:dyDescent="0.25">
      <c r="A17" s="52" t="s">
        <v>134</v>
      </c>
      <c r="B17" s="91" t="s">
        <v>65</v>
      </c>
      <c r="C17" s="92"/>
      <c r="D17" s="39"/>
      <c r="E17" s="39"/>
      <c r="F17" s="35" t="s">
        <v>66</v>
      </c>
      <c r="G17" s="14">
        <v>116.22</v>
      </c>
      <c r="H17" s="14"/>
      <c r="I17" s="15"/>
    </row>
    <row r="18" spans="1:9" ht="79.95" customHeight="1" x14ac:dyDescent="0.25">
      <c r="A18" s="52" t="s">
        <v>135</v>
      </c>
      <c r="B18" s="89" t="s">
        <v>67</v>
      </c>
      <c r="C18" s="90"/>
      <c r="D18" s="39"/>
      <c r="E18" s="39"/>
      <c r="F18" s="35" t="s">
        <v>66</v>
      </c>
      <c r="G18" s="14">
        <v>57.4</v>
      </c>
      <c r="H18" s="14"/>
      <c r="I18" s="15"/>
    </row>
    <row r="19" spans="1:9" ht="14.4" customHeight="1" x14ac:dyDescent="0.25">
      <c r="A19" s="40"/>
      <c r="B19" s="101" t="s">
        <v>136</v>
      </c>
      <c r="C19" s="102"/>
      <c r="D19" s="40"/>
      <c r="E19" s="40"/>
      <c r="F19" s="40"/>
      <c r="G19" s="40"/>
      <c r="H19" s="40"/>
      <c r="I19" s="16">
        <f>SUM(I16:I18)</f>
        <v>0</v>
      </c>
    </row>
    <row r="20" spans="1:9" x14ac:dyDescent="0.25">
      <c r="A20" s="93" t="s">
        <v>137</v>
      </c>
      <c r="B20" s="94"/>
      <c r="C20" s="39"/>
      <c r="D20" s="39"/>
      <c r="E20" s="39"/>
      <c r="F20" s="39"/>
      <c r="G20" s="39"/>
      <c r="H20" s="39"/>
      <c r="I20" s="39"/>
    </row>
    <row r="21" spans="1:9" ht="88.8" customHeight="1" x14ac:dyDescent="0.25">
      <c r="A21" s="15" t="s">
        <v>128</v>
      </c>
      <c r="B21" s="99" t="s">
        <v>87</v>
      </c>
      <c r="C21" s="100"/>
      <c r="D21" s="39"/>
      <c r="E21" s="39"/>
      <c r="F21" s="34" t="s">
        <v>108</v>
      </c>
      <c r="G21" s="14">
        <v>14.8</v>
      </c>
      <c r="H21" s="14"/>
      <c r="I21" s="15"/>
    </row>
    <row r="22" spans="1:9" ht="108" customHeight="1" x14ac:dyDescent="0.25">
      <c r="A22" s="52" t="s">
        <v>129</v>
      </c>
      <c r="B22" s="91" t="s">
        <v>68</v>
      </c>
      <c r="C22" s="92"/>
      <c r="D22" s="39"/>
      <c r="E22" s="39"/>
      <c r="F22" s="34" t="s">
        <v>69</v>
      </c>
      <c r="G22" s="14">
        <v>46.06</v>
      </c>
      <c r="H22" s="14"/>
      <c r="I22" s="15"/>
    </row>
    <row r="23" spans="1:9" ht="61.2" customHeight="1" x14ac:dyDescent="0.3">
      <c r="A23" s="52" t="s">
        <v>138</v>
      </c>
      <c r="B23" s="91" t="s">
        <v>88</v>
      </c>
      <c r="C23" s="98"/>
      <c r="D23" s="39"/>
      <c r="E23" s="39"/>
      <c r="F23" s="37" t="s">
        <v>70</v>
      </c>
      <c r="G23" s="14">
        <v>3.68</v>
      </c>
      <c r="H23" s="14"/>
      <c r="I23" s="15"/>
    </row>
    <row r="24" spans="1:9" ht="70.8" customHeight="1" x14ac:dyDescent="0.25">
      <c r="A24" s="52" t="s">
        <v>139</v>
      </c>
      <c r="B24" s="91" t="s">
        <v>89</v>
      </c>
      <c r="C24" s="92"/>
      <c r="D24" s="39"/>
      <c r="E24" s="39"/>
      <c r="F24" s="35" t="s">
        <v>71</v>
      </c>
      <c r="G24" s="14">
        <v>3.22</v>
      </c>
      <c r="H24" s="14"/>
      <c r="I24" s="15"/>
    </row>
    <row r="25" spans="1:9" ht="73.2" customHeight="1" x14ac:dyDescent="0.3">
      <c r="A25" s="52" t="s">
        <v>140</v>
      </c>
      <c r="B25" s="89" t="s">
        <v>72</v>
      </c>
      <c r="C25" s="90"/>
      <c r="D25" s="39"/>
      <c r="E25" s="39"/>
      <c r="F25" s="37" t="s">
        <v>66</v>
      </c>
      <c r="G25" s="14">
        <v>34.81</v>
      </c>
      <c r="H25" s="14"/>
      <c r="I25" s="15"/>
    </row>
    <row r="26" spans="1:9" ht="63.6" customHeight="1" x14ac:dyDescent="0.3">
      <c r="A26" s="52" t="s">
        <v>141</v>
      </c>
      <c r="B26" s="91" t="s">
        <v>73</v>
      </c>
      <c r="C26" s="98"/>
      <c r="D26" s="39"/>
      <c r="E26" s="39"/>
      <c r="F26" s="37" t="s">
        <v>69</v>
      </c>
      <c r="G26" s="14">
        <v>27.84</v>
      </c>
      <c r="H26" s="14"/>
      <c r="I26" s="15"/>
    </row>
    <row r="27" spans="1:9" ht="70.8" customHeight="1" x14ac:dyDescent="0.3">
      <c r="A27" s="52" t="s">
        <v>142</v>
      </c>
      <c r="B27" s="99" t="s">
        <v>77</v>
      </c>
      <c r="C27" s="100"/>
      <c r="D27" s="39"/>
      <c r="E27" s="39"/>
      <c r="F27" s="37" t="s">
        <v>66</v>
      </c>
      <c r="G27" s="36">
        <v>5.8</v>
      </c>
      <c r="H27" s="36"/>
      <c r="I27" s="15"/>
    </row>
    <row r="28" spans="1:9" ht="19.2" customHeight="1" x14ac:dyDescent="0.25">
      <c r="A28" s="42"/>
      <c r="B28" s="113" t="s">
        <v>143</v>
      </c>
      <c r="C28" s="113"/>
      <c r="D28" s="42"/>
      <c r="E28" s="42"/>
      <c r="F28" s="42"/>
      <c r="G28" s="42"/>
      <c r="H28" s="42"/>
      <c r="I28" s="44">
        <f>SUM(I21:I27)</f>
        <v>0</v>
      </c>
    </row>
    <row r="29" spans="1:9" x14ac:dyDescent="0.25">
      <c r="A29" s="93" t="s">
        <v>144</v>
      </c>
      <c r="B29" s="94"/>
      <c r="C29" s="39"/>
      <c r="D29" s="39"/>
      <c r="E29" s="39"/>
      <c r="F29" s="45"/>
      <c r="G29" s="45"/>
      <c r="H29" s="45"/>
      <c r="I29" s="45"/>
    </row>
    <row r="30" spans="1:9" ht="69" x14ac:dyDescent="0.25">
      <c r="A30" s="15" t="s">
        <v>145</v>
      </c>
      <c r="B30" s="4" t="s">
        <v>76</v>
      </c>
      <c r="C30" s="39"/>
      <c r="D30" s="39"/>
      <c r="E30" s="39"/>
      <c r="F30" s="34" t="s">
        <v>69</v>
      </c>
      <c r="G30" s="14">
        <v>13.46</v>
      </c>
      <c r="H30" s="14"/>
      <c r="I30" s="15"/>
    </row>
    <row r="31" spans="1:9" x14ac:dyDescent="0.25">
      <c r="A31" s="42"/>
      <c r="B31" s="43" t="s">
        <v>146</v>
      </c>
      <c r="C31" s="42"/>
      <c r="D31" s="42"/>
      <c r="E31" s="42"/>
      <c r="F31" s="42"/>
      <c r="G31" s="42"/>
      <c r="H31" s="42"/>
      <c r="I31" s="44">
        <f>I30</f>
        <v>0</v>
      </c>
    </row>
    <row r="32" spans="1:9" x14ac:dyDescent="0.25">
      <c r="A32" s="93" t="s">
        <v>147</v>
      </c>
      <c r="B32" s="94"/>
      <c r="C32" s="39"/>
      <c r="D32" s="39"/>
      <c r="E32" s="39"/>
      <c r="F32" s="39"/>
      <c r="G32" s="39"/>
      <c r="H32" s="39"/>
      <c r="I32" s="39"/>
    </row>
    <row r="33" spans="1:9" ht="88.8" customHeight="1" x14ac:dyDescent="0.25">
      <c r="A33" s="15" t="s">
        <v>148</v>
      </c>
      <c r="B33" s="95" t="s">
        <v>74</v>
      </c>
      <c r="C33" s="96"/>
      <c r="D33" s="39"/>
      <c r="E33" s="39"/>
      <c r="F33" s="35" t="s">
        <v>66</v>
      </c>
      <c r="G33" s="14">
        <v>137.53</v>
      </c>
      <c r="H33" s="14"/>
      <c r="I33" s="15"/>
    </row>
    <row r="34" spans="1:9" ht="81" customHeight="1" x14ac:dyDescent="0.25">
      <c r="A34" s="52" t="s">
        <v>149</v>
      </c>
      <c r="B34" s="95" t="s">
        <v>75</v>
      </c>
      <c r="C34" s="96"/>
      <c r="D34" s="39"/>
      <c r="E34" s="39"/>
      <c r="F34" s="35" t="s">
        <v>66</v>
      </c>
      <c r="G34" s="14">
        <v>98.74</v>
      </c>
      <c r="H34" s="14"/>
      <c r="I34" s="15"/>
    </row>
    <row r="35" spans="1:9" ht="94.8" customHeight="1" x14ac:dyDescent="0.25">
      <c r="A35" s="52" t="s">
        <v>150</v>
      </c>
      <c r="B35" s="111" t="s">
        <v>78</v>
      </c>
      <c r="C35" s="112"/>
      <c r="D35" s="39"/>
      <c r="E35" s="39"/>
      <c r="F35" s="33" t="s">
        <v>17</v>
      </c>
      <c r="G35" s="38">
        <v>1</v>
      </c>
      <c r="H35" s="36"/>
      <c r="I35" s="15"/>
    </row>
    <row r="36" spans="1:9" ht="60" customHeight="1" x14ac:dyDescent="0.25">
      <c r="A36" s="52" t="s">
        <v>151</v>
      </c>
      <c r="B36" s="95" t="s">
        <v>90</v>
      </c>
      <c r="C36" s="96"/>
      <c r="D36" s="39"/>
      <c r="E36" s="39"/>
      <c r="F36" s="33" t="s">
        <v>17</v>
      </c>
      <c r="G36" s="38">
        <v>1</v>
      </c>
      <c r="H36" s="33"/>
      <c r="I36" s="15"/>
    </row>
    <row r="37" spans="1:9" x14ac:dyDescent="0.25">
      <c r="A37" s="43"/>
      <c r="B37" s="43" t="s">
        <v>152</v>
      </c>
      <c r="C37" s="43"/>
      <c r="D37" s="43"/>
      <c r="E37" s="43"/>
      <c r="F37" s="43"/>
      <c r="G37" s="43"/>
      <c r="H37" s="43"/>
      <c r="I37" s="44">
        <f>SUM(I33:I36)</f>
        <v>0</v>
      </c>
    </row>
    <row r="38" spans="1:9" x14ac:dyDescent="0.25">
      <c r="A38" s="93" t="s">
        <v>153</v>
      </c>
      <c r="B38" s="94"/>
      <c r="C38" s="39"/>
      <c r="D38" s="39"/>
      <c r="E38" s="39"/>
      <c r="F38" s="39"/>
      <c r="G38" s="39"/>
      <c r="H38" s="39"/>
      <c r="I38" s="39"/>
    </row>
    <row r="39" spans="1:9" ht="79.95" customHeight="1" x14ac:dyDescent="0.25">
      <c r="A39" s="15" t="s">
        <v>154</v>
      </c>
      <c r="B39" s="91" t="s">
        <v>91</v>
      </c>
      <c r="C39" s="98"/>
      <c r="D39" s="39"/>
      <c r="E39" s="39"/>
      <c r="F39" s="34" t="s">
        <v>62</v>
      </c>
      <c r="G39" s="14">
        <v>6.66</v>
      </c>
      <c r="H39" s="14"/>
      <c r="I39" s="15"/>
    </row>
    <row r="40" spans="1:9" ht="73.8" customHeight="1" x14ac:dyDescent="0.25">
      <c r="A40" s="52" t="s">
        <v>155</v>
      </c>
      <c r="B40" s="107" t="s">
        <v>92</v>
      </c>
      <c r="C40" s="108"/>
      <c r="D40" s="39"/>
      <c r="E40" s="39"/>
      <c r="F40" s="34" t="s">
        <v>62</v>
      </c>
      <c r="G40" s="14">
        <v>9.06</v>
      </c>
      <c r="H40" s="14"/>
      <c r="I40" s="15"/>
    </row>
    <row r="41" spans="1:9" ht="90.6" customHeight="1" x14ac:dyDescent="0.25">
      <c r="A41" s="52" t="s">
        <v>156</v>
      </c>
      <c r="B41" s="105" t="s">
        <v>93</v>
      </c>
      <c r="C41" s="98"/>
      <c r="D41" s="39"/>
      <c r="E41" s="39"/>
      <c r="F41" s="34" t="s">
        <v>62</v>
      </c>
      <c r="G41" s="14">
        <v>8.6300000000000008</v>
      </c>
      <c r="H41" s="14"/>
      <c r="I41" s="15"/>
    </row>
    <row r="42" spans="1:9" ht="88.2" customHeight="1" x14ac:dyDescent="0.25">
      <c r="A42" s="52" t="s">
        <v>157</v>
      </c>
      <c r="B42" s="109" t="s">
        <v>94</v>
      </c>
      <c r="C42" s="110"/>
      <c r="D42" s="39"/>
      <c r="E42" s="39"/>
      <c r="F42" s="34" t="s">
        <v>62</v>
      </c>
      <c r="G42" s="36">
        <v>2.76</v>
      </c>
      <c r="H42" s="14"/>
      <c r="I42" s="15"/>
    </row>
    <row r="43" spans="1:9" ht="79.95" customHeight="1" x14ac:dyDescent="0.25">
      <c r="A43" s="52" t="s">
        <v>158</v>
      </c>
      <c r="B43" s="105" t="s">
        <v>95</v>
      </c>
      <c r="C43" s="98"/>
      <c r="D43" s="39"/>
      <c r="E43" s="39"/>
      <c r="F43" s="34" t="s">
        <v>62</v>
      </c>
      <c r="G43" s="14">
        <v>3.7</v>
      </c>
      <c r="H43" s="14"/>
      <c r="I43" s="15"/>
    </row>
    <row r="44" spans="1:9" ht="79.95" customHeight="1" x14ac:dyDescent="0.25">
      <c r="A44" s="52" t="s">
        <v>159</v>
      </c>
      <c r="B44" s="106" t="s">
        <v>96</v>
      </c>
      <c r="C44" s="96"/>
      <c r="D44" s="39"/>
      <c r="E44" s="39"/>
      <c r="F44" s="34" t="s">
        <v>63</v>
      </c>
      <c r="G44" s="14">
        <v>19.72</v>
      </c>
      <c r="H44" s="14"/>
      <c r="I44" s="15"/>
    </row>
    <row r="45" spans="1:9" ht="79.95" customHeight="1" x14ac:dyDescent="0.25">
      <c r="A45" s="52" t="s">
        <v>160</v>
      </c>
      <c r="B45" s="95" t="s">
        <v>97</v>
      </c>
      <c r="C45" s="96"/>
      <c r="D45" s="39"/>
      <c r="E45" s="39"/>
      <c r="F45" s="34" t="s">
        <v>63</v>
      </c>
      <c r="G45" s="14">
        <v>8</v>
      </c>
      <c r="H45" s="14"/>
      <c r="I45" s="15"/>
    </row>
    <row r="46" spans="1:9" ht="24" customHeight="1" x14ac:dyDescent="0.25">
      <c r="A46" s="40"/>
      <c r="B46" s="97" t="s">
        <v>161</v>
      </c>
      <c r="C46" s="97"/>
      <c r="D46" s="40"/>
      <c r="E46" s="40"/>
      <c r="F46" s="40"/>
      <c r="G46" s="40"/>
      <c r="H46" s="40"/>
      <c r="I46" s="16">
        <f>SUM(I39:I45)</f>
        <v>0</v>
      </c>
    </row>
    <row r="47" spans="1:9" ht="20.399999999999999" customHeight="1" x14ac:dyDescent="0.25">
      <c r="A47" s="67"/>
      <c r="B47" s="86" t="s">
        <v>162</v>
      </c>
      <c r="C47" s="87"/>
      <c r="D47" s="87"/>
      <c r="E47" s="87"/>
      <c r="F47" s="87"/>
      <c r="G47" s="87"/>
      <c r="H47" s="88"/>
      <c r="I47" s="68">
        <f>I46+I37+I31+I28+I19+I14</f>
        <v>0</v>
      </c>
    </row>
  </sheetData>
  <mergeCells count="43">
    <mergeCell ref="B2:E2"/>
    <mergeCell ref="A1:I1"/>
    <mergeCell ref="B5:C5"/>
    <mergeCell ref="B6:C6"/>
    <mergeCell ref="B7:C7"/>
    <mergeCell ref="A4:B4"/>
    <mergeCell ref="A3:I3"/>
    <mergeCell ref="B13:C13"/>
    <mergeCell ref="B8:C8"/>
    <mergeCell ref="B9:C9"/>
    <mergeCell ref="B10:C10"/>
    <mergeCell ref="B11:C11"/>
    <mergeCell ref="B12:C12"/>
    <mergeCell ref="A15:B15"/>
    <mergeCell ref="B43:C43"/>
    <mergeCell ref="B44:C44"/>
    <mergeCell ref="B39:C39"/>
    <mergeCell ref="B40:C40"/>
    <mergeCell ref="B41:C41"/>
    <mergeCell ref="B42:C42"/>
    <mergeCell ref="B33:C33"/>
    <mergeCell ref="B34:C34"/>
    <mergeCell ref="B35:C35"/>
    <mergeCell ref="B36:C36"/>
    <mergeCell ref="B28:C28"/>
    <mergeCell ref="B23:C23"/>
    <mergeCell ref="B24:C24"/>
    <mergeCell ref="B47:H47"/>
    <mergeCell ref="B16:C16"/>
    <mergeCell ref="B17:C17"/>
    <mergeCell ref="A29:B29"/>
    <mergeCell ref="A32:B32"/>
    <mergeCell ref="A38:B38"/>
    <mergeCell ref="B45:C45"/>
    <mergeCell ref="B46:C46"/>
    <mergeCell ref="B25:C25"/>
    <mergeCell ref="B26:C26"/>
    <mergeCell ref="B27:C27"/>
    <mergeCell ref="B18:C18"/>
    <mergeCell ref="B19:C19"/>
    <mergeCell ref="A20:B20"/>
    <mergeCell ref="B21:C21"/>
    <mergeCell ref="B22:C2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workbookViewId="0">
      <selection activeCell="B6" sqref="B6:E6"/>
    </sheetView>
  </sheetViews>
  <sheetFormatPr defaultColWidth="9" defaultRowHeight="18" x14ac:dyDescent="0.25"/>
  <cols>
    <col min="1" max="1" width="10.6640625" style="2" customWidth="1"/>
    <col min="2" max="2" width="64.88671875" style="2" customWidth="1"/>
    <col min="3" max="3" width="42.44140625" style="2" hidden="1" customWidth="1"/>
    <col min="4" max="4" width="55.33203125" style="2" hidden="1" customWidth="1"/>
    <col min="5" max="5" width="39.109375" style="2" hidden="1" customWidth="1"/>
    <col min="6" max="6" width="13.77734375" style="2" customWidth="1"/>
    <col min="7" max="7" width="14.88671875" style="2" customWidth="1"/>
    <col min="8" max="8" width="16.5546875" style="2" customWidth="1"/>
    <col min="9" max="9" width="17.88671875" style="2" customWidth="1"/>
    <col min="10" max="16384" width="9" style="2"/>
  </cols>
  <sheetData>
    <row r="1" spans="1:9" ht="143.4" customHeight="1" x14ac:dyDescent="0.25">
      <c r="A1" s="117" t="s">
        <v>21</v>
      </c>
      <c r="B1" s="117"/>
      <c r="C1" s="117"/>
      <c r="D1" s="117"/>
      <c r="E1" s="117"/>
      <c r="F1" s="117"/>
      <c r="G1" s="117"/>
      <c r="H1" s="117"/>
      <c r="I1" s="117"/>
    </row>
    <row r="2" spans="1:9" x14ac:dyDescent="0.25">
      <c r="A2" s="122" t="s">
        <v>166</v>
      </c>
      <c r="B2" s="122"/>
      <c r="C2" s="122"/>
      <c r="D2" s="122"/>
      <c r="E2" s="122"/>
      <c r="F2" s="122"/>
      <c r="G2" s="122"/>
      <c r="H2" s="122"/>
      <c r="I2" s="122"/>
    </row>
    <row r="3" spans="1:9" ht="27.6" x14ac:dyDescent="0.25">
      <c r="A3" s="23" t="s">
        <v>42</v>
      </c>
      <c r="B3" s="116" t="s">
        <v>38</v>
      </c>
      <c r="C3" s="116"/>
      <c r="D3" s="116"/>
      <c r="E3" s="116"/>
      <c r="F3" s="23" t="s">
        <v>18</v>
      </c>
      <c r="G3" s="24" t="s">
        <v>39</v>
      </c>
      <c r="H3" s="25" t="s">
        <v>40</v>
      </c>
      <c r="I3" s="25" t="s">
        <v>41</v>
      </c>
    </row>
    <row r="4" spans="1:9" ht="58.8" customHeight="1" x14ac:dyDescent="0.25">
      <c r="A4" s="20" t="s">
        <v>45</v>
      </c>
      <c r="B4" s="19" t="s">
        <v>43</v>
      </c>
      <c r="C4" s="18"/>
      <c r="D4" s="18"/>
      <c r="E4" s="18"/>
      <c r="F4" s="20" t="s">
        <v>56</v>
      </c>
      <c r="G4" s="65">
        <v>1</v>
      </c>
      <c r="H4" s="22"/>
      <c r="I4" s="21"/>
    </row>
    <row r="5" spans="1:9" ht="112.05" customHeight="1" x14ac:dyDescent="0.25">
      <c r="A5" s="17" t="s">
        <v>46</v>
      </c>
      <c r="B5" s="121" t="s">
        <v>44</v>
      </c>
      <c r="C5" s="121"/>
      <c r="D5" s="121" t="s">
        <v>28</v>
      </c>
      <c r="E5" s="121"/>
      <c r="F5" s="12" t="s">
        <v>26</v>
      </c>
      <c r="G5" s="66">
        <v>2.25</v>
      </c>
      <c r="H5" s="13"/>
      <c r="I5" s="13"/>
    </row>
    <row r="6" spans="1:9" ht="75.599999999999994" customHeight="1" x14ac:dyDescent="0.25">
      <c r="A6" s="26" t="s">
        <v>47</v>
      </c>
      <c r="B6" s="121" t="s">
        <v>99</v>
      </c>
      <c r="C6" s="121"/>
      <c r="D6" s="121" t="s">
        <v>29</v>
      </c>
      <c r="E6" s="121"/>
      <c r="F6" s="12" t="s">
        <v>26</v>
      </c>
      <c r="G6" s="66">
        <v>2.9579999999999997</v>
      </c>
      <c r="H6" s="13"/>
      <c r="I6" s="13"/>
    </row>
    <row r="7" spans="1:9" ht="89.4" customHeight="1" x14ac:dyDescent="0.25">
      <c r="A7" s="26" t="s">
        <v>48</v>
      </c>
      <c r="B7" s="121" t="s">
        <v>107</v>
      </c>
      <c r="C7" s="121"/>
      <c r="D7" s="121" t="s">
        <v>30</v>
      </c>
      <c r="E7" s="121"/>
      <c r="F7" s="12" t="s">
        <v>26</v>
      </c>
      <c r="G7" s="66">
        <v>3.0070000000000006</v>
      </c>
      <c r="H7" s="13"/>
      <c r="I7" s="13"/>
    </row>
    <row r="8" spans="1:9" ht="87" customHeight="1" x14ac:dyDescent="0.25">
      <c r="A8" s="26" t="s">
        <v>49</v>
      </c>
      <c r="B8" s="121" t="s">
        <v>105</v>
      </c>
      <c r="C8" s="121"/>
      <c r="D8" s="121" t="s">
        <v>31</v>
      </c>
      <c r="E8" s="121"/>
      <c r="F8" s="12" t="s">
        <v>27</v>
      </c>
      <c r="G8" s="66">
        <v>1.1969999999999998</v>
      </c>
      <c r="H8" s="13"/>
      <c r="I8" s="13"/>
    </row>
    <row r="9" spans="1:9" ht="84" customHeight="1" x14ac:dyDescent="0.25">
      <c r="A9" s="26" t="s">
        <v>50</v>
      </c>
      <c r="B9" s="121" t="s">
        <v>106</v>
      </c>
      <c r="C9" s="121"/>
      <c r="D9" s="121" t="s">
        <v>32</v>
      </c>
      <c r="E9" s="121"/>
      <c r="F9" s="12" t="s">
        <v>27</v>
      </c>
      <c r="G9" s="66">
        <v>10.119999999999999</v>
      </c>
      <c r="H9" s="13"/>
      <c r="I9" s="13"/>
    </row>
    <row r="10" spans="1:9" ht="81.599999999999994" customHeight="1" x14ac:dyDescent="0.25">
      <c r="A10" s="26" t="s">
        <v>51</v>
      </c>
      <c r="B10" s="121" t="s">
        <v>104</v>
      </c>
      <c r="C10" s="121"/>
      <c r="D10" s="121" t="s">
        <v>33</v>
      </c>
      <c r="E10" s="121"/>
      <c r="F10" s="12" t="s">
        <v>16</v>
      </c>
      <c r="G10" s="66">
        <v>1</v>
      </c>
      <c r="H10" s="13"/>
      <c r="I10" s="13"/>
    </row>
    <row r="11" spans="1:9" ht="82.2" customHeight="1" x14ac:dyDescent="0.25">
      <c r="A11" s="26" t="s">
        <v>52</v>
      </c>
      <c r="B11" s="121" t="s">
        <v>103</v>
      </c>
      <c r="C11" s="121"/>
      <c r="D11" s="121" t="s">
        <v>34</v>
      </c>
      <c r="E11" s="121"/>
      <c r="F11" s="12" t="s">
        <v>11</v>
      </c>
      <c r="G11" s="66">
        <v>3</v>
      </c>
      <c r="H11" s="13"/>
      <c r="I11" s="13"/>
    </row>
    <row r="12" spans="1:9" ht="73.2" customHeight="1" x14ac:dyDescent="0.25">
      <c r="A12" s="26" t="s">
        <v>53</v>
      </c>
      <c r="B12" s="121" t="s">
        <v>102</v>
      </c>
      <c r="C12" s="121"/>
      <c r="D12" s="121" t="s">
        <v>35</v>
      </c>
      <c r="E12" s="121"/>
      <c r="F12" s="12" t="s">
        <v>11</v>
      </c>
      <c r="G12" s="66">
        <v>18.399999999999999</v>
      </c>
      <c r="H12" s="13"/>
      <c r="I12" s="13"/>
    </row>
    <row r="13" spans="1:9" ht="85.8" customHeight="1" x14ac:dyDescent="0.25">
      <c r="A13" s="26" t="s">
        <v>54</v>
      </c>
      <c r="B13" s="121" t="s">
        <v>101</v>
      </c>
      <c r="C13" s="121"/>
      <c r="D13" s="121" t="s">
        <v>36</v>
      </c>
      <c r="E13" s="121"/>
      <c r="F13" s="12" t="s">
        <v>16</v>
      </c>
      <c r="G13" s="66">
        <v>10</v>
      </c>
      <c r="H13" s="13"/>
      <c r="I13" s="13"/>
    </row>
    <row r="14" spans="1:9" ht="76.2" customHeight="1" x14ac:dyDescent="0.25">
      <c r="A14" s="26" t="s">
        <v>55</v>
      </c>
      <c r="B14" s="121" t="s">
        <v>100</v>
      </c>
      <c r="C14" s="121"/>
      <c r="D14" s="121" t="s">
        <v>37</v>
      </c>
      <c r="E14" s="121"/>
      <c r="F14" s="12" t="s">
        <v>19</v>
      </c>
      <c r="G14" s="66">
        <v>1</v>
      </c>
      <c r="H14" s="13"/>
      <c r="I14" s="13"/>
    </row>
    <row r="15" spans="1:9" x14ac:dyDescent="0.25">
      <c r="A15" s="27"/>
      <c r="B15" s="27" t="s">
        <v>57</v>
      </c>
      <c r="C15" s="27"/>
      <c r="D15" s="27"/>
      <c r="E15" s="27"/>
      <c r="F15" s="28"/>
      <c r="G15" s="28"/>
      <c r="H15" s="28"/>
      <c r="I15" s="29">
        <f>SUM(I4:I14)</f>
        <v>0</v>
      </c>
    </row>
  </sheetData>
  <mergeCells count="13">
    <mergeCell ref="B7:E7"/>
    <mergeCell ref="A1:I1"/>
    <mergeCell ref="A2:I2"/>
    <mergeCell ref="B3:E3"/>
    <mergeCell ref="B5:E5"/>
    <mergeCell ref="B6:E6"/>
    <mergeCell ref="B14:E14"/>
    <mergeCell ref="B8:E8"/>
    <mergeCell ref="B9:E9"/>
    <mergeCell ref="B10:E10"/>
    <mergeCell ref="B11:E11"/>
    <mergeCell ref="B12:E12"/>
    <mergeCell ref="B13:E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opLeftCell="A11" workbookViewId="0">
      <selection activeCell="J15" sqref="J15"/>
    </sheetView>
  </sheetViews>
  <sheetFormatPr defaultRowHeight="13.2" x14ac:dyDescent="0.25"/>
  <cols>
    <col min="2" max="2" width="45.77734375" customWidth="1"/>
    <col min="3" max="3" width="15" customWidth="1"/>
    <col min="4" max="4" width="13" customWidth="1"/>
    <col min="5" max="5" width="16.77734375" customWidth="1"/>
    <col min="6" max="6" width="15" customWidth="1"/>
    <col min="7" max="7" width="13.5546875" customWidth="1"/>
  </cols>
  <sheetData>
    <row r="1" spans="1:7" ht="30.6" customHeight="1" x14ac:dyDescent="0.25">
      <c r="A1" s="123" t="s">
        <v>171</v>
      </c>
      <c r="B1" s="123"/>
      <c r="C1" s="123"/>
      <c r="D1" s="123"/>
      <c r="E1" s="123"/>
      <c r="F1" s="123"/>
      <c r="G1" s="123"/>
    </row>
    <row r="2" spans="1:7" ht="157.19999999999999" customHeight="1" x14ac:dyDescent="0.25">
      <c r="A2" s="125" t="s">
        <v>21</v>
      </c>
      <c r="B2" s="126"/>
      <c r="C2" s="126"/>
      <c r="D2" s="126"/>
      <c r="E2" s="126"/>
      <c r="F2" s="126"/>
      <c r="G2" s="127"/>
    </row>
    <row r="3" spans="1:7" ht="27.6" customHeight="1" x14ac:dyDescent="0.25">
      <c r="A3" s="8" t="s">
        <v>2</v>
      </c>
      <c r="B3" s="8" t="s">
        <v>0</v>
      </c>
      <c r="C3" s="8" t="s">
        <v>7</v>
      </c>
      <c r="D3" s="8" t="s">
        <v>12</v>
      </c>
      <c r="E3" s="8" t="s">
        <v>13</v>
      </c>
      <c r="F3" s="8" t="s">
        <v>14</v>
      </c>
      <c r="G3" s="9" t="s">
        <v>1</v>
      </c>
    </row>
    <row r="4" spans="1:7" ht="93.6" customHeight="1" x14ac:dyDescent="0.3">
      <c r="A4" s="3">
        <v>1</v>
      </c>
      <c r="B4" s="69" t="s">
        <v>174</v>
      </c>
      <c r="C4" s="48" t="s">
        <v>10</v>
      </c>
      <c r="D4" s="48">
        <v>574.20000000000005</v>
      </c>
      <c r="E4" s="47"/>
      <c r="F4" s="48"/>
      <c r="G4" s="10"/>
    </row>
    <row r="5" spans="1:7" ht="106.8" customHeight="1" x14ac:dyDescent="0.3">
      <c r="A5" s="3">
        <v>2</v>
      </c>
      <c r="B5" s="70" t="s">
        <v>172</v>
      </c>
      <c r="C5" s="54" t="s">
        <v>10</v>
      </c>
      <c r="D5" s="48">
        <v>574.20000000000005</v>
      </c>
      <c r="E5" s="47"/>
      <c r="F5" s="48"/>
      <c r="G5" s="10"/>
    </row>
    <row r="6" spans="1:7" ht="124.2" x14ac:dyDescent="0.25">
      <c r="A6" s="52">
        <v>3</v>
      </c>
      <c r="B6" s="70" t="s">
        <v>22</v>
      </c>
      <c r="C6" s="47" t="s">
        <v>10</v>
      </c>
      <c r="D6" s="47">
        <v>100</v>
      </c>
      <c r="E6" s="47"/>
      <c r="F6" s="48"/>
      <c r="G6" s="11"/>
    </row>
    <row r="7" spans="1:7" ht="110.4" x14ac:dyDescent="0.25">
      <c r="A7" s="52">
        <v>4</v>
      </c>
      <c r="B7" s="70" t="s">
        <v>23</v>
      </c>
      <c r="C7" s="47" t="s">
        <v>10</v>
      </c>
      <c r="D7" s="47">
        <v>800</v>
      </c>
      <c r="E7" s="47"/>
      <c r="F7" s="48"/>
      <c r="G7" s="11"/>
    </row>
    <row r="8" spans="1:7" ht="111" customHeight="1" x14ac:dyDescent="0.25">
      <c r="A8" s="52">
        <v>5</v>
      </c>
      <c r="B8" s="71" t="s">
        <v>173</v>
      </c>
      <c r="C8" s="47" t="s">
        <v>10</v>
      </c>
      <c r="D8" s="47">
        <v>456</v>
      </c>
      <c r="E8" s="47"/>
      <c r="F8" s="48"/>
      <c r="G8" s="11"/>
    </row>
    <row r="9" spans="1:7" ht="124.2" x14ac:dyDescent="0.25">
      <c r="A9" s="52">
        <v>6</v>
      </c>
      <c r="B9" s="70" t="s">
        <v>170</v>
      </c>
      <c r="C9" s="47" t="s">
        <v>10</v>
      </c>
      <c r="D9" s="47">
        <v>91.8</v>
      </c>
      <c r="E9" s="47"/>
      <c r="F9" s="48"/>
      <c r="G9" s="11"/>
    </row>
    <row r="10" spans="1:7" ht="69" x14ac:dyDescent="0.25">
      <c r="A10" s="52">
        <v>7</v>
      </c>
      <c r="B10" s="70" t="s">
        <v>24</v>
      </c>
      <c r="C10" s="47" t="s">
        <v>10</v>
      </c>
      <c r="D10" s="47">
        <v>13</v>
      </c>
      <c r="E10" s="47"/>
      <c r="F10" s="48"/>
      <c r="G10" s="11"/>
    </row>
    <row r="11" spans="1:7" ht="83.4" customHeight="1" x14ac:dyDescent="0.25">
      <c r="A11" s="52">
        <v>8</v>
      </c>
      <c r="B11" s="70" t="s">
        <v>59</v>
      </c>
      <c r="C11" s="47" t="s">
        <v>120</v>
      </c>
      <c r="D11" s="47">
        <v>68</v>
      </c>
      <c r="E11" s="47"/>
      <c r="F11" s="48"/>
      <c r="G11" s="11"/>
    </row>
    <row r="12" spans="1:7" ht="83.4" customHeight="1" x14ac:dyDescent="0.25">
      <c r="A12" s="52">
        <v>9</v>
      </c>
      <c r="B12" s="70" t="s">
        <v>60</v>
      </c>
      <c r="C12" s="47" t="s">
        <v>120</v>
      </c>
      <c r="D12" s="47">
        <v>34</v>
      </c>
      <c r="E12" s="47"/>
      <c r="F12" s="48"/>
      <c r="G12" s="11"/>
    </row>
    <row r="13" spans="1:7" ht="96.6" x14ac:dyDescent="0.25">
      <c r="A13" s="52">
        <v>10</v>
      </c>
      <c r="B13" s="70" t="s">
        <v>169</v>
      </c>
      <c r="C13" s="47" t="s">
        <v>10</v>
      </c>
      <c r="D13" s="47">
        <v>26.4</v>
      </c>
      <c r="E13" s="47"/>
      <c r="F13" s="48"/>
      <c r="G13" s="11"/>
    </row>
    <row r="14" spans="1:7" ht="124.2" x14ac:dyDescent="0.25">
      <c r="A14" s="52">
        <v>11</v>
      </c>
      <c r="B14" s="70" t="s">
        <v>168</v>
      </c>
      <c r="C14" s="47" t="s">
        <v>10</v>
      </c>
      <c r="D14" s="47">
        <v>60</v>
      </c>
      <c r="E14" s="47"/>
      <c r="F14" s="48"/>
      <c r="G14" s="11"/>
    </row>
    <row r="15" spans="1:7" ht="96.6" x14ac:dyDescent="0.25">
      <c r="A15" s="52">
        <v>12</v>
      </c>
      <c r="B15" s="70" t="s">
        <v>98</v>
      </c>
      <c r="C15" s="47" t="s">
        <v>120</v>
      </c>
      <c r="D15" s="47">
        <v>24</v>
      </c>
      <c r="E15" s="47"/>
      <c r="F15" s="48"/>
      <c r="G15" s="11"/>
    </row>
    <row r="16" spans="1:7" ht="82.8" x14ac:dyDescent="0.25">
      <c r="A16" s="52">
        <v>13</v>
      </c>
      <c r="B16" s="70" t="s">
        <v>167</v>
      </c>
      <c r="C16" s="47" t="s">
        <v>120</v>
      </c>
      <c r="D16" s="47">
        <v>45</v>
      </c>
      <c r="E16" s="47"/>
      <c r="F16" s="48"/>
      <c r="G16" s="11"/>
    </row>
    <row r="17" spans="1:7" ht="28.8" customHeight="1" x14ac:dyDescent="0.25">
      <c r="A17" s="124" t="s">
        <v>20</v>
      </c>
      <c r="B17" s="124"/>
      <c r="C17" s="124"/>
      <c r="D17" s="124"/>
      <c r="E17" s="124"/>
      <c r="F17" s="30">
        <f>SUM(F4:F16)</f>
        <v>0</v>
      </c>
      <c r="G17" s="31"/>
    </row>
  </sheetData>
  <mergeCells count="3">
    <mergeCell ref="A1:G1"/>
    <mergeCell ref="A17:E17"/>
    <mergeCell ref="A2:G2"/>
  </mergeCells>
  <phoneticPr fontId="3"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2.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spe:Receivers xmlns:spe="http://schemas.microsoft.com/sharepoint/events"/>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FD1F310A-24C4-47D0-A898-7D5B925919F6}">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2.xml><?xml version="1.0" encoding="utf-8"?>
<ds:datastoreItem xmlns:ds="http://schemas.openxmlformats.org/officeDocument/2006/customXml" ds:itemID="{299057A8-708B-447A-9FFA-B464773DFF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561B74-31D7-4FE3-A517-34C31AB99271}">
  <ds:schemaRefs>
    <ds:schemaRef ds:uri="http://schemas.microsoft.com/sharepoint/v3/contenttype/forms"/>
  </ds:schemaRefs>
</ds:datastoreItem>
</file>

<file path=customXml/itemProps4.xml><?xml version="1.0" encoding="utf-8"?>
<ds:datastoreItem xmlns:ds="http://schemas.openxmlformats.org/officeDocument/2006/customXml" ds:itemID="{8C6B2EA8-41B2-4609-8F89-B9379897D1CD}">
  <ds:schemaRefs>
    <ds:schemaRef ds:uri="http://schemas.microsoft.com/office/2006/metadata/customXsn"/>
  </ds:schemaRefs>
</ds:datastoreItem>
</file>

<file path=customXml/itemProps5.xml><?xml version="1.0" encoding="utf-8"?>
<ds:datastoreItem xmlns:ds="http://schemas.openxmlformats.org/officeDocument/2006/customXml" ds:itemID="{D0886719-4552-4B76-8958-F13E4981AE6D}">
  <ds:schemaRefs>
    <ds:schemaRef ds:uri="http://schemas.microsoft.com/sharepoint/events"/>
  </ds:schemaRefs>
</ds:datastoreItem>
</file>

<file path=customXml/itemProps6.xml><?xml version="1.0" encoding="utf-8"?>
<ds:datastoreItem xmlns:ds="http://schemas.openxmlformats.org/officeDocument/2006/customXml" ds:itemID="{91E2ADBE-3FFC-43D6-B610-6F7C8F328C92}">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Measurement Sheet for H washing</vt:lpstr>
      <vt:lpstr>Summary Sheet</vt:lpstr>
      <vt:lpstr>Priority1</vt:lpstr>
      <vt:lpstr>Priority1-2</vt:lpstr>
      <vt:lpstr>Priority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Paint Submittal_SECC_220130</dc:title>
  <dc:creator>MOHIB</dc:creator>
  <cp:lastModifiedBy>Umar</cp:lastModifiedBy>
  <cp:lastPrinted>2022-12-26T12:02:06Z</cp:lastPrinted>
  <dcterms:created xsi:type="dcterms:W3CDTF">2022-01-31T06:03:11Z</dcterms:created>
  <dcterms:modified xsi:type="dcterms:W3CDTF">2024-10-02T09:01:33Z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