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1 Badakhshan\2024NR02-BDSHN-112200010-BiBi Maisara Girls High School\"/>
    </mc:Choice>
  </mc:AlternateContent>
  <xr:revisionPtr revIDLastSave="0" documentId="13_ncr:1_{C4ADA376-DBD0-4FD6-B748-DD154B273769}" xr6:coauthVersionLast="47" xr6:coauthVersionMax="47" xr10:uidLastSave="{00000000-0000-0000-0000-000000000000}"/>
  <bookViews>
    <workbookView xWindow="38955" yWindow="120" windowWidth="26265" windowHeight="20025" tabRatio="661" firstSheet="1" activeTab="1" xr2:uid="{00000000-000D-0000-FFFF-FFFF00000000}"/>
  </bookViews>
  <sheets>
    <sheet name="Measurements" sheetId="1" state="hidden" r:id="rId1"/>
    <sheet name="Summary" sheetId="4" r:id="rId2"/>
    <sheet name="A. Construction of boundary wal" sheetId="9" r:id="rId3"/>
    <sheet name="B. School renovation" sheetId="8" r:id="rId4"/>
  </sheets>
  <definedNames>
    <definedName name="_xlnm.Print_Area" localSheetId="2">'A. Construction of boundary wal'!$A$1:$G$13</definedName>
    <definedName name="_xlnm.Print_Area" localSheetId="3">'B. School renovation'!$A$1:$G$22</definedName>
    <definedName name="_xlnm.Print_Area" localSheetId="1">Summary!$A$1:$C$6</definedName>
    <definedName name="_xlnm.Print_Titles" localSheetId="2">'A. Construction of boundary wal'!$1:$7</definedName>
    <definedName name="_xlnm.Print_Titles" localSheetId="3">'B. School renovation'!$1:$7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9" l="1"/>
  <c r="F20" i="9"/>
  <c r="F19" i="9"/>
  <c r="F18" i="9"/>
  <c r="F17" i="9"/>
  <c r="F16" i="9"/>
  <c r="F15" i="9"/>
  <c r="F14" i="9"/>
  <c r="F12" i="9" l="1"/>
  <c r="C4" i="4" s="1"/>
  <c r="F22" i="9"/>
  <c r="F23" i="9" l="1"/>
  <c r="F133" i="1" l="1"/>
  <c r="I133" i="1" s="1"/>
  <c r="I134" i="1" s="1"/>
  <c r="I78" i="1"/>
  <c r="I77" i="1"/>
  <c r="F63" i="1"/>
  <c r="I63" i="1" s="1"/>
  <c r="F62" i="1"/>
  <c r="F61" i="1"/>
  <c r="I61" i="1" s="1"/>
  <c r="F60" i="1"/>
  <c r="I60" i="1"/>
  <c r="F59" i="1"/>
  <c r="I59" i="1" s="1"/>
  <c r="F58" i="1"/>
  <c r="I58" i="1" s="1"/>
  <c r="F57" i="1"/>
  <c r="I57" i="1" s="1"/>
  <c r="F56" i="1"/>
  <c r="F55" i="1"/>
  <c r="I55" i="1" s="1"/>
  <c r="F54" i="1"/>
  <c r="I54" i="1" s="1"/>
  <c r="I79" i="1"/>
  <c r="I76" i="1"/>
  <c r="I75" i="1"/>
  <c r="I74" i="1"/>
  <c r="I73" i="1"/>
  <c r="I72" i="1"/>
  <c r="I71" i="1"/>
  <c r="I70" i="1"/>
  <c r="I69" i="1"/>
  <c r="I68" i="1"/>
  <c r="I67" i="1"/>
  <c r="I66" i="1"/>
  <c r="I65" i="1"/>
  <c r="I62" i="1"/>
  <c r="I56" i="1"/>
  <c r="I51" i="1"/>
  <c r="I45" i="1"/>
  <c r="I44" i="1"/>
  <c r="I50" i="1"/>
  <c r="I49" i="1"/>
  <c r="I48" i="1"/>
  <c r="I47" i="1"/>
  <c r="I46" i="1"/>
  <c r="I43" i="1"/>
  <c r="I42" i="1"/>
  <c r="I41" i="1"/>
  <c r="I40" i="1"/>
  <c r="I39" i="1"/>
  <c r="I130" i="1"/>
  <c r="I129" i="1"/>
  <c r="I131" i="1" s="1"/>
  <c r="I126" i="1"/>
  <c r="I127" i="1"/>
  <c r="H24" i="1"/>
  <c r="I24" i="1" s="1"/>
  <c r="M18" i="1"/>
  <c r="I23" i="1"/>
  <c r="I22" i="1"/>
  <c r="I21" i="1"/>
  <c r="I20" i="1"/>
  <c r="F19" i="1"/>
  <c r="I19" i="1"/>
  <c r="F18" i="1"/>
  <c r="I18" i="1" s="1"/>
  <c r="I17" i="1"/>
  <c r="F120" i="1"/>
  <c r="I120" i="1" s="1"/>
  <c r="I121" i="1" s="1"/>
  <c r="F123" i="1"/>
  <c r="I123" i="1"/>
  <c r="I124" i="1"/>
  <c r="F117" i="1"/>
  <c r="I117" i="1"/>
  <c r="I108" i="1"/>
  <c r="I111" i="1" s="1"/>
  <c r="I109" i="1"/>
  <c r="I110" i="1"/>
  <c r="I107" i="1"/>
  <c r="F116" i="1"/>
  <c r="I116" i="1"/>
  <c r="F115" i="1"/>
  <c r="I115" i="1"/>
  <c r="F114" i="1"/>
  <c r="I114" i="1" s="1"/>
  <c r="I118" i="1" s="1"/>
  <c r="F113" i="1"/>
  <c r="I113" i="1"/>
  <c r="F104" i="1"/>
  <c r="I104" i="1"/>
  <c r="I105" i="1" s="1"/>
  <c r="I92" i="1"/>
  <c r="I93" i="1"/>
  <c r="I94" i="1"/>
  <c r="I95" i="1"/>
  <c r="I96" i="1"/>
  <c r="I97" i="1"/>
  <c r="I98" i="1"/>
  <c r="I99" i="1"/>
  <c r="I100" i="1"/>
  <c r="I101" i="1"/>
  <c r="I91" i="1"/>
  <c r="I102" i="1" s="1"/>
  <c r="I86" i="1"/>
  <c r="I87" i="1"/>
  <c r="I88" i="1"/>
  <c r="I85" i="1"/>
  <c r="I82" i="1"/>
  <c r="I83" i="1" s="1"/>
  <c r="I28" i="1"/>
  <c r="I29" i="1"/>
  <c r="I32" i="1"/>
  <c r="I33" i="1"/>
  <c r="I34" i="1"/>
  <c r="I35" i="1"/>
  <c r="I37" i="1"/>
  <c r="F36" i="1"/>
  <c r="I36" i="1" s="1"/>
  <c r="F31" i="1"/>
  <c r="I31" i="1" s="1"/>
  <c r="F30" i="1"/>
  <c r="I30" i="1" s="1"/>
  <c r="F27" i="1"/>
  <c r="I27" i="1" s="1"/>
  <c r="I13" i="1"/>
  <c r="I9" i="1"/>
  <c r="I10" i="1"/>
  <c r="I11" i="1"/>
  <c r="I12" i="1"/>
  <c r="I6" i="1"/>
  <c r="F8" i="1"/>
  <c r="I8" i="1" s="1"/>
  <c r="F7" i="1"/>
  <c r="I7" i="1" s="1"/>
  <c r="I4" i="1"/>
  <c r="I38" i="1" l="1"/>
  <c r="I25" i="1"/>
  <c r="I52" i="1"/>
  <c r="I80" i="1"/>
  <c r="I64" i="1"/>
  <c r="I14" i="1"/>
  <c r="I89" i="1"/>
  <c r="F22" i="8"/>
  <c r="C5" i="4" l="1"/>
  <c r="C6" i="4" s="1"/>
</calcChain>
</file>

<file path=xl/sharedStrings.xml><?xml version="1.0" encoding="utf-8"?>
<sst xmlns="http://schemas.openxmlformats.org/spreadsheetml/2006/main" count="372" uniqueCount="167">
  <si>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</si>
  <si>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</si>
  <si>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</si>
  <si>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</si>
  <si>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</si>
  <si>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</si>
  <si>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</si>
  <si>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</si>
  <si>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</si>
  <si>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</si>
  <si>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</si>
  <si>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</si>
  <si>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</si>
  <si>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</si>
  <si>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</si>
  <si>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</si>
  <si>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</si>
  <si>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</si>
  <si>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</si>
  <si>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</si>
  <si>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</si>
  <si>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</si>
  <si>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</si>
  <si>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</si>
  <si>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</si>
  <si>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</si>
  <si>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</si>
  <si>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</si>
  <si>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</si>
  <si>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</si>
  <si>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</si>
  <si>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</si>
  <si>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</si>
  <si>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</si>
  <si>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</si>
  <si>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</si>
  <si>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</si>
  <si>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</si>
  <si>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</si>
  <si>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</si>
  <si>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</si>
  <si>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</si>
  <si>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</si>
  <si>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</si>
  <si>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</si>
  <si>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</si>
  <si>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</si>
  <si>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</si>
  <si>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</si>
  <si>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</si>
  <si>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</si>
  <si>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</si>
  <si>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</si>
  <si>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</si>
  <si>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</si>
  <si>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</si>
  <si>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</si>
  <si>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</si>
  <si>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</si>
  <si>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</si>
  <si>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</si>
  <si>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</si>
  <si>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</si>
  <si>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Job</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</si>
  <si>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</si>
  <si>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</si>
  <si>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</si>
  <si>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</si>
  <si>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</si>
  <si>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</si>
  <si>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</si>
  <si>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</si>
  <si>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</si>
  <si>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</si>
  <si>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</si>
  <si>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</si>
  <si>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</si>
  <si>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</si>
  <si>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</si>
  <si>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A. Civil Works:</t>
  </si>
  <si>
    <t>Items (Bill)</t>
  </si>
  <si>
    <t>Cost (AFN)</t>
  </si>
  <si>
    <t>`</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</si>
  <si>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</si>
  <si>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</si>
  <si>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</si>
  <si>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Donor Metal Sign Board 120x80cm as per design and drawings</t>
  </si>
  <si>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</si>
  <si>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</si>
  <si>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</si>
  <si>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</si>
  <si>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r>
      <t>M</t>
    </r>
    <r>
      <rPr>
        <vertAlign val="superscript"/>
        <sz val="11"/>
        <color theme="1"/>
        <rFont val="Calibri"/>
        <family val="2"/>
        <scheme val="minor"/>
      </rPr>
      <t>2</t>
    </r>
  </si>
  <si>
    <r>
      <t>M</t>
    </r>
    <r>
      <rPr>
        <vertAlign val="superscript"/>
        <sz val="11"/>
        <color theme="1"/>
        <rFont val="Calibri"/>
        <family val="2"/>
        <scheme val="minor"/>
      </rPr>
      <t>3</t>
    </r>
    <r>
      <rPr>
        <sz val="11"/>
        <color theme="1"/>
        <rFont val="Calibri"/>
        <family val="2"/>
        <scheme val="minor"/>
      </rPr>
      <t/>
    </r>
  </si>
  <si>
    <t>Total of C1. Civil Works:</t>
  </si>
  <si>
    <t>A1</t>
  </si>
  <si>
    <t>A2</t>
  </si>
  <si>
    <t>A3</t>
  </si>
  <si>
    <t>A4</t>
  </si>
  <si>
    <t>A5</t>
  </si>
  <si>
    <t>A6</t>
  </si>
  <si>
    <t>A7</t>
  </si>
  <si>
    <t>A8</t>
  </si>
  <si>
    <t>A9</t>
  </si>
  <si>
    <t>A10</t>
  </si>
  <si>
    <t>A11</t>
  </si>
  <si>
    <t>A12</t>
  </si>
  <si>
    <r>
      <rPr>
        <b/>
        <u/>
        <sz val="12"/>
        <rFont val="Calibri Light"/>
        <family val="2"/>
        <scheme val="major"/>
      </rPr>
      <t xml:space="preserve">Exterior and interior wall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</si>
  <si>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u/>
        <sz val="12"/>
        <rFont val="Calibri Light"/>
        <family val="2"/>
        <scheme val="major"/>
      </rPr>
      <t>Oil Painting of doors and windows three coats+black board</t>
    </r>
    <r>
      <rPr>
        <sz val="12"/>
        <rFont val="Calibri Light"/>
        <family val="2"/>
        <scheme val="major"/>
      </rPr>
      <t xml:space="preserve">
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</si>
  <si>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M</t>
    </r>
    <r>
      <rPr>
        <vertAlign val="superscript"/>
        <sz val="11"/>
        <color theme="1"/>
        <rFont val="Calibri"/>
        <family val="2"/>
        <scheme val="minor"/>
      </rPr>
      <t>3</t>
    </r>
    <r>
      <rPr>
        <sz val="11"/>
        <color theme="1"/>
        <rFont val="Calibri"/>
        <family val="2"/>
        <scheme val="minor"/>
      </rPr>
      <t/>
    </r>
  </si>
  <si>
    <t>Each</t>
  </si>
  <si>
    <t>m2</t>
  </si>
  <si>
    <r>
      <rPr>
        <b/>
        <u/>
        <sz val="12"/>
        <rFont val="Calibri Light"/>
        <family val="2"/>
        <scheme val="major"/>
      </rPr>
      <t>Supply and installation of chimney caps Gi Sheet 0.5mm</t>
    </r>
    <r>
      <rPr>
        <sz val="12"/>
        <rFont val="Calibri Light"/>
        <family val="2"/>
        <scheme val="major"/>
      </rPr>
      <t xml:space="preserve">
 Prepare all materials, equipment, and manpower for chimney caps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</si>
  <si>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PCC work Mark 150 1:2:4 with 6cm thickness for sidewalks and class room floors
</t>
    </r>
    <r>
      <rPr>
        <sz val="12"/>
        <rFont val="Calibri Light"/>
        <family val="2"/>
        <scheme val="major"/>
      </rPr>
      <t xml:space="preserve">Prepare all materials, equipment, and manpower for PCC work including best quality of sand, fresh cement, clean water and crash gravel with all related activities to complete the job as per drawing and instruction of the in-charge engineer all waste materials and debris are to be transported to the approved damp site. All tasks for this item are to be under the full approval of the charge engineer </t>
    </r>
  </si>
  <si>
    <t xml:space="preserve"> Badakhshan Province, Shohada district Bebe Maysara High School</t>
  </si>
  <si>
    <r>
      <rPr>
        <b/>
        <u/>
        <sz val="12"/>
        <rFont val="Calibri Light"/>
        <family val="2"/>
        <scheme val="major"/>
      </rPr>
      <t xml:space="preserve">Repairing leakage of a total 529 Square meters  Roof with 24 gage Gi sheets piece, Silicon, and washer screw  
</t>
    </r>
    <r>
      <rPr>
        <sz val="12"/>
        <rFont val="Calibri Light"/>
        <family val="2"/>
        <scheme val="major"/>
      </rPr>
      <t>Prepare all materials, equipment, and manpower for Repairing the  leakage and displacement of a total 529 Square meters  Roof with 24 gage Gi sheets piece, Silicon, and washer screw also chimney pipe requeired with all related activities to complete the job as per drawing and instruction of the in-charge engineer All tasks for this item to be under full approval in charge engineer</t>
    </r>
  </si>
  <si>
    <r>
      <rPr>
        <b/>
        <u/>
        <sz val="12"/>
        <rFont val="Calibri Light"/>
        <family val="2"/>
        <scheme val="major"/>
      </rPr>
      <t xml:space="preserve">Removing the interior &amp; exterior wall-damaged cement Plaster  
</t>
    </r>
    <r>
      <rPr>
        <sz val="12"/>
        <rFont val="Calibri Light"/>
        <family val="2"/>
        <scheme val="major"/>
      </rPr>
      <t>Prepare all materials, equipment, and manpower for Removing the interior &amp; exterior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</si>
  <si>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Removing existing damaged class floor and stair's  PCC with 16cm thickness</t>
    </r>
    <r>
      <rPr>
        <sz val="12"/>
        <rFont val="Calibri Light"/>
        <family val="2"/>
        <scheme val="major"/>
      </rPr>
      <t xml:space="preserve">
Prepare all materials, equipment, and manpower for Removing existing damaged and stair floor PCC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</si>
  <si>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Stone Pitching Work: under class floor with 10cm thickness
</t>
    </r>
    <r>
      <rPr>
        <sz val="12"/>
        <rFont val="Calibri Light"/>
        <family val="2"/>
        <scheme val="major"/>
      </rPr>
      <t xml:space="preserve">Prepare all materials, equipment, and manpower for stone pitching under class floor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</si>
  <si>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Adjusting and repairing wooden doors and replacement its peice "Pala" and hardware's, locks and broken glass
</t>
    </r>
    <r>
      <rPr>
        <sz val="12"/>
        <rFont val="Calibri Light"/>
        <family val="2"/>
        <scheme val="major"/>
      </rPr>
      <t>Prepare all materials, equipment, and manpower  for Adjusting and repairing wooden doors and replacement of door peice 13(1.9x0.85), hardware and broken glass with all related activities to complete the job as per drawing and instruction of the in-charge engineer All tasks for this item are to be under full approval in charge engineer</t>
    </r>
  </si>
  <si>
    <r>
      <t xml:space="preserve"> </t>
    </r>
    <r>
      <rPr>
        <b/>
        <u/>
        <sz val="12"/>
        <rFont val="Calibri Light"/>
        <family val="2"/>
        <scheme val="major"/>
      </rPr>
      <t xml:space="preserve">Excavation of foundation in Grad 3 land  </t>
    </r>
    <r>
      <rPr>
        <sz val="12"/>
        <rFont val="Calibri Light"/>
        <family val="2"/>
        <scheme val="major"/>
      </rPr>
      <t xml:space="preserve">
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</si>
  <si>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M</t>
    </r>
    <r>
      <rPr>
        <vertAlign val="superscript"/>
        <sz val="12"/>
        <rFont val="Calibri Light"/>
        <family val="2"/>
        <scheme val="major"/>
      </rPr>
      <t>3</t>
    </r>
  </si>
  <si>
    <r>
      <rPr>
        <b/>
        <u/>
        <sz val="12"/>
        <rFont val="Calibri Light"/>
        <family val="2"/>
        <scheme val="major"/>
      </rPr>
      <t>Stone Masonry of foundation &amp; Supper stone masonry with 1:4 mortar</t>
    </r>
    <r>
      <rPr>
        <sz val="12"/>
        <rFont val="Calibri Light"/>
        <family val="2"/>
        <scheme val="major"/>
      </rPr>
      <t xml:space="preserve">
Prepare all materials, equipment, and manpower for stone masonry work in foundation and top of the foundtion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</si>
  <si>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PCC 15MPA for top of the boundary wall and sidewall:</t>
    </r>
    <r>
      <rPr>
        <sz val="12"/>
        <rFont val="Calibri Light"/>
        <family val="2"/>
        <scheme val="major"/>
      </rPr>
      <t xml:space="preserve"> 
Prepare all materials, equipment, and manpower for casting 15 MPA PCC for top of the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</si>
  <si>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Pointing work with 1:3 mortar (cement and sand) </t>
    </r>
    <r>
      <rPr>
        <sz val="12"/>
        <rFont val="Calibri Light"/>
        <family val="2"/>
        <scheme val="major"/>
      </rPr>
      <t xml:space="preserve">
Prepare all materials, equipment, and manpower for pointing 1:3 with 4cm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</si>
  <si>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Sqm</t>
  </si>
  <si>
    <t xml:space="preserve">Sub.total </t>
  </si>
  <si>
    <t>Gates and Pillars BoQ</t>
  </si>
  <si>
    <r>
      <rPr>
        <b/>
        <u/>
        <sz val="12"/>
        <rFont val="Calibri Light"/>
        <family val="2"/>
        <scheme val="major"/>
      </rPr>
      <t xml:space="preserve"> Excavation of foundation in Grad 3 land</t>
    </r>
    <r>
      <rPr>
        <sz val="12"/>
        <rFont val="Calibri Light"/>
        <family val="2"/>
        <scheme val="major"/>
      </rPr>
      <t xml:space="preserve">  
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</si>
  <si>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RCC 20MPA column for gates ration 1:1.5:3 </t>
    </r>
    <r>
      <rPr>
        <sz val="12"/>
        <rFont val="Calibri Light"/>
        <family val="2"/>
        <scheme val="major"/>
      </rPr>
      <t xml:space="preserve">
 Prepare all materials, equipment, and manpower for casting 20 MPA PCC for column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</si>
  <si>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PCC 15MPA for top of the gate column: </t>
    </r>
    <r>
      <rPr>
        <sz val="12"/>
        <rFont val="Calibri Light"/>
        <family val="2"/>
        <scheme val="major"/>
      </rPr>
      <t xml:space="preserve">
Prepare all materials, equipment, and manpower for casting 15 MPA PCC for top of the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 </t>
    </r>
  </si>
  <si>
    <r>
      <rPr>
        <b/>
        <u/>
        <sz val="12"/>
        <rFont val="Calibri Light"/>
        <family val="2"/>
        <scheme val="major"/>
      </rPr>
      <t>Prepare of steel doors one way and two way with all necessary requirements</t>
    </r>
    <r>
      <rPr>
        <sz val="12"/>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</si>
  <si>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Plastering of work 1:4 cement and sand for gets column sides</t>
    </r>
    <r>
      <rPr>
        <sz val="12"/>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</si>
  <si>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Plastic Paint three coats with Primer gets column sides 65%  </t>
    </r>
    <r>
      <rPr>
        <sz val="12"/>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</si>
  <si>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r>
      <rPr>
        <b/>
        <u/>
        <sz val="12"/>
        <rFont val="Calibri Light"/>
        <family val="2"/>
        <scheme val="major"/>
      </rPr>
      <t xml:space="preserve">Oil Painting of the school gates three coats </t>
    </r>
    <r>
      <rPr>
        <sz val="12"/>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</si>
  <si>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r>
      <rPr>
        <b/>
        <u/>
        <sz val="12"/>
        <rFont val="Calibri Light"/>
        <family val="2"/>
        <scheme val="major"/>
      </rPr>
      <t xml:space="preserve">Supply and intalation of water proof light on gates </t>
    </r>
    <r>
      <rPr>
        <sz val="12"/>
        <rFont val="Calibri Light"/>
        <family val="2"/>
        <scheme val="major"/>
      </rPr>
      <t xml:space="preserve">
Prepare all materials, equipment, and manpower for suppling and intallation of water proof light on gates column with all related activities to complete the job as per drawing and instruction of the in-charge engineer All tasks for this item are to be under full approval in charge engineer        </t>
    </r>
  </si>
  <si>
    <t>Ea</t>
  </si>
  <si>
    <t>Total of A1. Civil Works:</t>
  </si>
  <si>
    <r>
      <t xml:space="preserve">Contruction of ( </t>
    </r>
    <r>
      <rPr>
        <b/>
        <sz val="16"/>
        <color rgb="FFFF0000"/>
        <rFont val="Calibri Light"/>
        <family val="2"/>
        <scheme val="major"/>
      </rPr>
      <t xml:space="preserve">Boundary wall for Bebe Maysara Girls High School   </t>
    </r>
    <r>
      <rPr>
        <b/>
        <sz val="16"/>
        <rFont val="Calibri Light"/>
        <family val="2"/>
        <scheme val="major"/>
      </rPr>
      <t xml:space="preserve">  )</t>
    </r>
  </si>
  <si>
    <r>
      <t xml:space="preserve">Renovation of ( </t>
    </r>
    <r>
      <rPr>
        <b/>
        <sz val="16"/>
        <color rgb="FFFF0000"/>
        <rFont val="Calibri Light"/>
        <family val="2"/>
        <scheme val="major"/>
      </rPr>
      <t>Bebe</t>
    </r>
    <r>
      <rPr>
        <b/>
        <sz val="16"/>
        <rFont val="Calibri Light"/>
        <family val="2"/>
        <scheme val="major"/>
      </rPr>
      <t xml:space="preserve"> </t>
    </r>
    <r>
      <rPr>
        <b/>
        <sz val="16"/>
        <color rgb="FFFF0000"/>
        <rFont val="Calibri Light"/>
        <family val="2"/>
        <scheme val="major"/>
      </rPr>
      <t xml:space="preserve">Maysara Girls High School Building  </t>
    </r>
    <r>
      <rPr>
        <b/>
        <sz val="16"/>
        <rFont val="Calibri Light"/>
        <family val="2"/>
        <scheme val="major"/>
      </rPr>
      <t xml:space="preserve">  )</t>
    </r>
  </si>
  <si>
    <r>
      <t>Renovation of (</t>
    </r>
    <r>
      <rPr>
        <b/>
        <sz val="16"/>
        <color rgb="FFFF0000"/>
        <rFont val="Calibri Light"/>
        <family val="2"/>
        <scheme val="major"/>
      </rPr>
      <t>Bebe Maysara Girls High School</t>
    </r>
    <r>
      <rPr>
        <b/>
        <sz val="16"/>
        <rFont val="Calibri Light"/>
        <family val="2"/>
        <scheme val="major"/>
      </rPr>
      <t xml:space="preserve">    ) </t>
    </r>
  </si>
  <si>
    <r>
      <rPr>
        <b/>
        <u/>
        <sz val="12"/>
        <rFont val="Calibri Light"/>
        <family val="2"/>
        <scheme val="major"/>
      </rPr>
      <t>Demolishing existing damaged boundary wall with length of 25m and high 2.5m</t>
    </r>
    <r>
      <rPr>
        <sz val="12"/>
        <rFont val="Calibri Light"/>
        <family val="2"/>
        <scheme val="major"/>
      </rPr>
      <t xml:space="preserve">
Prepare all materials, equipment, and manpower  for demolishign of existing damage boundary wall with length of 25m with all related activities to complete the job as per drawing and instruction of the in-charge engineer All tasks for this item to be under full approval in charge engineer</t>
    </r>
  </si>
  <si>
    <t>m/l</t>
  </si>
  <si>
    <r>
      <t xml:space="preserve">Adjusting and repairing wooden windows with replacement of window's hardware and broken glass and fly screen. 
</t>
    </r>
    <r>
      <rPr>
        <sz val="12"/>
        <rFont val="Calibri Light"/>
        <family val="2"/>
        <scheme val="major"/>
      </rPr>
      <t>Prepare all materials, equipment, and manpower  for Adjusting and repairing wooden windows and replacement of windows hardware and broken glass with all related activities to complete the job as per drawing and instruction of the in-charge engineer All tasks for this item are to be under full approval in charge engineer</t>
    </r>
  </si>
  <si>
    <r>
      <t xml:space="preserve">Site prepration and Cleaning from extra soil and construction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</si>
  <si>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A - Construction of Boundary wall L=165m and h=210cm</t>
  </si>
  <si>
    <r>
      <t>M</t>
    </r>
    <r>
      <rPr>
        <vertAlign val="superscript"/>
        <sz val="12"/>
        <rFont val="Calibri Light"/>
        <family val="2"/>
        <scheme val="major"/>
      </rPr>
      <t>2</t>
    </r>
  </si>
  <si>
    <t>Total of B1. Shool Building Renovation:</t>
  </si>
  <si>
    <t xml:space="preserve"> Total  A1. Construction of boundary wall:</t>
  </si>
  <si>
    <t xml:space="preserve">Priority 1 Construction of boundary wall  </t>
  </si>
  <si>
    <t>B1</t>
  </si>
  <si>
    <t>B2</t>
  </si>
  <si>
    <t>B3</t>
  </si>
  <si>
    <t>B4</t>
  </si>
  <si>
    <t>B5</t>
  </si>
  <si>
    <t>B6</t>
  </si>
  <si>
    <t>B7</t>
  </si>
  <si>
    <t>B8</t>
  </si>
  <si>
    <t>B9</t>
  </si>
  <si>
    <t>B10</t>
  </si>
  <si>
    <t>B11</t>
  </si>
  <si>
    <t>B12</t>
  </si>
  <si>
    <t>B13</t>
  </si>
  <si>
    <t>B14</t>
  </si>
  <si>
    <t xml:space="preserve">Priority 2: School Building  Renovation </t>
  </si>
  <si>
    <t xml:space="preserve">B - School Building Renovation </t>
  </si>
  <si>
    <t>B. Civil Works:</t>
  </si>
  <si>
    <r>
      <rPr>
        <b/>
        <u/>
        <sz val="12"/>
        <rFont val="Calibri Light"/>
        <family val="2"/>
        <scheme val="major"/>
      </rPr>
      <t>School Building and latrine interior and exterior plastic paint 100% three coats</t>
    </r>
    <r>
      <rPr>
        <b/>
        <sz val="12"/>
        <rFont val="Calibri Light"/>
        <family val="2"/>
        <scheme val="major"/>
      </rPr>
      <t xml:space="preserve">
</t>
    </r>
    <r>
      <rPr>
        <sz val="12"/>
        <rFont val="Calibri Light"/>
        <family val="2"/>
        <scheme val="major"/>
      </rPr>
      <t>Prepare all materials, equipment, and manpower for the interior Wall 100% Plastic Paint three coats (Jotun or equivalent) including preparation, sand paper sheet, primer, and filling with all related activities to complete the job as per drawing and instruction of the in-charge engineer All tasks for this item are to be under full approval in charge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</si>
</sst>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7"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vertAlign val="superscript"/>
      <sz val="11"/>
      <color theme="1"/>
      <name val="Calibri"/>
      <family val="2"/>
      <scheme val="minor"/>
    </font>
    <font>
      <vertAlign val="superscript"/>
      <sz val="12"/>
      <name val="Calibri Light"/>
      <family val="2"/>
      <scheme val="major"/>
    </font>
    <font>
      <b/>
      <sz val="14"/>
      <color rgb="FF000000"/>
      <name val="Calibri Light"/>
      <family val="2"/>
      <scheme val="major"/>
    </font>
    <font>
      <b/>
      <sz val="14"/>
      <name val="Calibri Light"/>
      <family val="2"/>
      <scheme val="major"/>
    </font>
    <font>
      <sz val="12"/>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43" fontId="19" fillId="0" borderId="0" applyFont="0" applyFill="0" applyBorder="0" applyAlignment="0" applyProtection="0"/>
  </cellStyleXfs>
  <cellXfs count="91">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12"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17" fillId="5" borderId="11" xfId="0" applyNumberFormat="1" applyFont="1" applyFill="1" applyBorder="1" applyAlignment="1">
      <alignment horizontal="center" vertical="center"/>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0" fillId="6" borderId="1" xfId="0" applyFont="1" applyFill="1" applyBorder="1"/>
    <xf numFmtId="0" fontId="20" fillId="6" borderId="1" xfId="0" applyFont="1" applyFill="1"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7"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1" xfId="0" applyFont="1" applyFill="1" applyBorder="1" applyAlignment="1">
      <alignment horizontal="left" vertical="top" wrapText="1"/>
    </xf>
    <xf numFmtId="0" fontId="13" fillId="4" borderId="1" xfId="0" applyFont="1" applyFill="1" applyBorder="1" applyAlignment="1">
      <alignment horizontal="center" vertical="center" wrapText="1"/>
    </xf>
    <xf numFmtId="2" fontId="14" fillId="4" borderId="1" xfId="0" applyNumberFormat="1" applyFont="1" applyFill="1" applyBorder="1" applyAlignment="1">
      <alignment horizontal="center" vertical="center" shrinkToFit="1"/>
    </xf>
    <xf numFmtId="2" fontId="14" fillId="4" borderId="1" xfId="0" applyNumberFormat="1" applyFont="1" applyFill="1" applyBorder="1" applyAlignment="1">
      <alignment horizontal="center" vertical="center" wrapText="1"/>
    </xf>
    <xf numFmtId="0" fontId="13" fillId="4" borderId="1" xfId="0" applyFont="1" applyFill="1" applyBorder="1" applyAlignment="1">
      <alignment horizontal="left" vertical="center" wrapText="1"/>
    </xf>
    <xf numFmtId="0" fontId="13" fillId="0" borderId="6" xfId="0" applyFont="1" applyBorder="1" applyAlignment="1">
      <alignment horizontal="left" vertical="center" wrapText="1"/>
    </xf>
    <xf numFmtId="43" fontId="24" fillId="4" borderId="1" xfId="1" applyFont="1" applyFill="1" applyBorder="1" applyAlignment="1">
      <alignment vertical="center" wrapText="1"/>
    </xf>
    <xf numFmtId="0" fontId="7" fillId="0" borderId="5" xfId="0" applyFont="1" applyFill="1" applyBorder="1" applyAlignment="1">
      <alignment horizontal="center" vertical="center" wrapText="1"/>
    </xf>
    <xf numFmtId="0" fontId="7" fillId="0" borderId="12" xfId="0" applyFont="1" applyBorder="1" applyAlignment="1">
      <alignment horizontal="justify" vertical="top" wrapText="1"/>
    </xf>
    <xf numFmtId="0" fontId="7" fillId="0" borderId="8" xfId="0" applyFont="1" applyBorder="1" applyAlignment="1">
      <alignment horizontal="center" vertical="center" wrapText="1"/>
    </xf>
    <xf numFmtId="2" fontId="7" fillId="0" borderId="8" xfId="0" applyNumberFormat="1" applyFont="1" applyBorder="1" applyAlignment="1">
      <alignment horizontal="center" vertical="center"/>
    </xf>
    <xf numFmtId="0" fontId="10" fillId="0" borderId="6" xfId="0" applyFont="1" applyFill="1" applyBorder="1" applyAlignment="1">
      <alignment horizontal="center" vertical="center" wrapText="1"/>
    </xf>
    <xf numFmtId="0" fontId="7" fillId="0" borderId="2" xfId="0" applyFont="1" applyBorder="1" applyAlignment="1">
      <alignment horizontal="justify" vertical="top"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7" fillId="0" borderId="12" xfId="0" applyFont="1" applyBorder="1" applyAlignment="1">
      <alignment horizontal="left" vertical="center" wrapText="1"/>
    </xf>
    <xf numFmtId="0" fontId="26" fillId="0" borderId="1" xfId="0" applyFont="1" applyBorder="1" applyAlignment="1">
      <alignment horizontal="center" vertical="center"/>
    </xf>
    <xf numFmtId="0" fontId="7" fillId="0" borderId="2" xfId="0" applyFont="1" applyBorder="1" applyAlignment="1">
      <alignment horizontal="left" vertical="center" wrapText="1"/>
    </xf>
    <xf numFmtId="2" fontId="7" fillId="0" borderId="1" xfId="0" applyNumberFormat="1" applyFont="1" applyBorder="1" applyAlignment="1">
      <alignment horizontal="center" vertical="center" wrapText="1"/>
    </xf>
    <xf numFmtId="43" fontId="10" fillId="0" borderId="1" xfId="1" applyFont="1" applyFill="1" applyBorder="1" applyAlignment="1">
      <alignment horizontal="center" vertical="center" wrapText="1"/>
    </xf>
    <xf numFmtId="0" fontId="13" fillId="0" borderId="19" xfId="0" applyFont="1" applyBorder="1" applyAlignment="1">
      <alignment horizontal="left" vertical="center" wrapText="1"/>
    </xf>
    <xf numFmtId="43" fontId="16" fillId="4" borderId="4" xfId="1" applyFont="1" applyFill="1" applyBorder="1" applyAlignment="1">
      <alignment horizontal="center" vertical="center" wrapText="1"/>
    </xf>
    <xf numFmtId="0" fontId="13" fillId="4" borderId="11" xfId="0" applyFont="1" applyFill="1" applyBorder="1" applyAlignment="1">
      <alignment horizontal="left" vertical="center" wrapText="1"/>
    </xf>
    <xf numFmtId="0" fontId="0" fillId="6" borderId="1" xfId="0" applyFill="1" applyBorder="1" applyAlignment="1">
      <alignment horizontal="center" vertical="center"/>
    </xf>
    <xf numFmtId="0" fontId="13" fillId="6" borderId="6" xfId="0" applyFont="1" applyFill="1" applyBorder="1" applyAlignment="1">
      <alignment horizontal="left" vertical="center" wrapText="1"/>
    </xf>
    <xf numFmtId="0" fontId="2" fillId="0" borderId="1" xfId="0" applyFont="1" applyBorder="1" applyAlignment="1">
      <alignment horizontal="center"/>
    </xf>
    <xf numFmtId="0" fontId="10" fillId="6" borderId="13"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25" fillId="3" borderId="16" xfId="0" applyFont="1" applyFill="1" applyBorder="1" applyAlignment="1">
      <alignment horizontal="left" vertical="center" wrapText="1"/>
    </xf>
    <xf numFmtId="0" fontId="25" fillId="3" borderId="17" xfId="0" applyFont="1" applyFill="1" applyBorder="1" applyAlignment="1">
      <alignment horizontal="left" vertical="center" wrapText="1"/>
    </xf>
    <xf numFmtId="0" fontId="25" fillId="3" borderId="18" xfId="0" applyFont="1" applyFill="1" applyBorder="1" applyAlignment="1">
      <alignment horizontal="left"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1" fontId="15" fillId="4" borderId="20" xfId="0" applyNumberFormat="1" applyFont="1" applyFill="1" applyBorder="1" applyAlignment="1">
      <alignment horizontal="center" vertical="center" shrinkToFit="1"/>
    </xf>
    <xf numFmtId="1" fontId="15" fillId="4" borderId="21" xfId="0" applyNumberFormat="1" applyFont="1" applyFill="1" applyBorder="1" applyAlignment="1">
      <alignment horizontal="center" vertical="center" shrinkToFit="1"/>
    </xf>
    <xf numFmtId="1" fontId="15" fillId="4" borderId="22"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1" fillId="6" borderId="1" xfId="0" applyFont="1" applyFill="1" applyBorder="1" applyAlignment="1">
      <alignment horizontal="center" vertical="center"/>
    </xf>
    <xf numFmtId="0" fontId="20" fillId="6" borderId="1" xfId="0" applyFont="1" applyFill="1" applyBorder="1" applyAlignment="1">
      <alignment horizontal="center" vertical="center"/>
    </xf>
    <xf numFmtId="1" fontId="15" fillId="4" borderId="1" xfId="0" applyNumberFormat="1" applyFont="1" applyFill="1" applyBorder="1" applyAlignment="1">
      <alignment horizontal="center" vertical="center" shrinkToFi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70" t="s">
        <v>7</v>
      </c>
      <c r="B4" s="70"/>
      <c r="C4" s="70"/>
      <c r="D4" s="70"/>
      <c r="E4" s="70"/>
      <c r="F4" s="70"/>
      <c r="G4" s="70"/>
      <c r="H4" s="70"/>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70" t="s">
        <v>7</v>
      </c>
      <c r="B14" s="70"/>
      <c r="C14" s="70"/>
      <c r="D14" s="70"/>
      <c r="E14" s="70"/>
      <c r="F14" s="70"/>
      <c r="G14" s="70"/>
      <c r="H14" s="70"/>
      <c r="I14" s="16">
        <f>SUM(I6:I13)</f>
        <v>262.02800000000002</v>
      </c>
      <c r="J14" s="17"/>
    </row>
    <row r="15" spans="1:10" x14ac:dyDescent="0.35">
      <c r="A15" s="15"/>
      <c r="B15" s="15"/>
      <c r="C15" s="15"/>
      <c r="D15" s="15"/>
      <c r="E15" s="15"/>
      <c r="F15" s="15"/>
      <c r="G15" s="15"/>
      <c r="H15" s="15"/>
      <c r="I15" s="16"/>
      <c r="J15" s="17"/>
    </row>
    <row r="16" spans="1:10" x14ac:dyDescent="0.35">
      <c r="A16" s="4">
        <v>2</v>
      </c>
      <c r="B16" s="5" t="s">
        <v>64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70" t="s">
        <v>7</v>
      </c>
      <c r="B25" s="70"/>
      <c r="C25" s="70"/>
      <c r="D25" s="70"/>
      <c r="E25" s="70"/>
      <c r="F25" s="70"/>
      <c r="G25" s="70"/>
      <c r="H25" s="70"/>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70" t="s">
        <v>7</v>
      </c>
      <c r="B38" s="70"/>
      <c r="C38" s="70"/>
      <c r="D38" s="70"/>
      <c r="E38" s="70"/>
      <c r="F38" s="70"/>
      <c r="G38" s="70"/>
      <c r="H38" s="70"/>
      <c r="I38" s="16">
        <f>SUM(I27:I37)</f>
        <v>79.3245</v>
      </c>
      <c r="J38" s="17"/>
    </row>
    <row r="39" spans="1:10" ht="16.5" x14ac:dyDescent="0.35">
      <c r="A39" s="10"/>
      <c r="B39" s="11" t="s">
        <v>71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70</v>
      </c>
      <c r="D44" s="12" t="s">
        <v>21</v>
      </c>
      <c r="E44" s="10">
        <v>1</v>
      </c>
      <c r="F44" s="10">
        <v>3</v>
      </c>
      <c r="G44" s="10">
        <v>2</v>
      </c>
      <c r="H44" s="10"/>
      <c r="I44" s="10">
        <f t="shared" si="3"/>
        <v>6</v>
      </c>
      <c r="J44" s="10"/>
    </row>
    <row r="45" spans="1:10" ht="16.5" x14ac:dyDescent="0.35">
      <c r="A45" s="10"/>
      <c r="B45" s="11"/>
      <c r="C45" s="12" t="s">
        <v>69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72</v>
      </c>
      <c r="D51" s="12" t="s">
        <v>21</v>
      </c>
      <c r="E51" s="10">
        <v>1</v>
      </c>
      <c r="F51" s="10">
        <v>3</v>
      </c>
      <c r="G51" s="10">
        <v>1.5</v>
      </c>
      <c r="H51" s="10"/>
      <c r="I51" s="10">
        <f t="shared" si="3"/>
        <v>4.5</v>
      </c>
      <c r="J51" s="10"/>
    </row>
    <row r="52" spans="1:10" x14ac:dyDescent="0.35">
      <c r="A52" s="70" t="s">
        <v>7</v>
      </c>
      <c r="B52" s="70"/>
      <c r="C52" s="70"/>
      <c r="D52" s="70"/>
      <c r="E52" s="70"/>
      <c r="F52" s="70"/>
      <c r="G52" s="70"/>
      <c r="H52" s="70"/>
      <c r="I52" s="16">
        <f>SUM(I39:I51)</f>
        <v>75.95</v>
      </c>
      <c r="J52" s="17"/>
    </row>
    <row r="53" spans="1:10" x14ac:dyDescent="0.35">
      <c r="A53" s="4">
        <v>3</v>
      </c>
      <c r="B53" s="5" t="s">
        <v>73</v>
      </c>
      <c r="C53" s="6"/>
      <c r="D53" s="6"/>
      <c r="E53" s="7"/>
      <c r="F53" s="6"/>
      <c r="G53" s="6"/>
      <c r="H53" s="6"/>
      <c r="I53" s="8"/>
      <c r="J53" s="9"/>
    </row>
    <row r="54" spans="1:10" ht="16.5" x14ac:dyDescent="0.35">
      <c r="A54" s="10"/>
      <c r="B54" s="11" t="s">
        <v>74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70" t="s">
        <v>7</v>
      </c>
      <c r="B64" s="70"/>
      <c r="C64" s="70"/>
      <c r="D64" s="70"/>
      <c r="E64" s="70"/>
      <c r="F64" s="70"/>
      <c r="G64" s="70"/>
      <c r="H64" s="70"/>
      <c r="I64" s="16">
        <f>SUM(I54:I63)</f>
        <v>425.7</v>
      </c>
      <c r="J64" s="17"/>
    </row>
    <row r="65" spans="1:10" ht="16.5" x14ac:dyDescent="0.35">
      <c r="A65" s="10"/>
      <c r="B65" s="11" t="s">
        <v>75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76</v>
      </c>
      <c r="D70" s="12" t="s">
        <v>21</v>
      </c>
      <c r="E70" s="10">
        <v>1</v>
      </c>
      <c r="F70" s="10">
        <v>3.45</v>
      </c>
      <c r="G70" s="10">
        <v>3.37</v>
      </c>
      <c r="H70" s="10"/>
      <c r="I70" s="10">
        <f t="shared" si="6"/>
        <v>11.626500000000002</v>
      </c>
      <c r="J70" s="10"/>
    </row>
    <row r="71" spans="1:10" ht="16.5" x14ac:dyDescent="0.35">
      <c r="A71" s="10"/>
      <c r="B71" s="11"/>
      <c r="C71" s="12" t="s">
        <v>69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70" t="s">
        <v>7</v>
      </c>
      <c r="B80" s="70"/>
      <c r="C80" s="70"/>
      <c r="D80" s="70"/>
      <c r="E80" s="70"/>
      <c r="F80" s="70"/>
      <c r="G80" s="70"/>
      <c r="H80" s="70"/>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70" t="s">
        <v>7</v>
      </c>
      <c r="B83" s="70"/>
      <c r="C83" s="70"/>
      <c r="D83" s="70"/>
      <c r="E83" s="70"/>
      <c r="F83" s="70"/>
      <c r="G83" s="70"/>
      <c r="H83" s="70"/>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70" t="s">
        <v>7</v>
      </c>
      <c r="B89" s="70"/>
      <c r="C89" s="70"/>
      <c r="D89" s="70"/>
      <c r="E89" s="70"/>
      <c r="F89" s="70"/>
      <c r="G89" s="70"/>
      <c r="H89" s="70"/>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70" t="s">
        <v>7</v>
      </c>
      <c r="B102" s="70"/>
      <c r="C102" s="70"/>
      <c r="D102" s="70"/>
      <c r="E102" s="70"/>
      <c r="F102" s="70"/>
      <c r="G102" s="70"/>
      <c r="H102" s="70"/>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70" t="s">
        <v>7</v>
      </c>
      <c r="B105" s="70"/>
      <c r="C105" s="70"/>
      <c r="D105" s="70"/>
      <c r="E105" s="70"/>
      <c r="F105" s="70"/>
      <c r="G105" s="70"/>
      <c r="H105" s="70"/>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70" t="s">
        <v>7</v>
      </c>
      <c r="B111" s="70"/>
      <c r="C111" s="70"/>
      <c r="D111" s="70"/>
      <c r="E111" s="70"/>
      <c r="F111" s="70"/>
      <c r="G111" s="70"/>
      <c r="H111" s="70"/>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70" t="s">
        <v>7</v>
      </c>
      <c r="B118" s="70"/>
      <c r="C118" s="70"/>
      <c r="D118" s="70"/>
      <c r="E118" s="70"/>
      <c r="F118" s="70"/>
      <c r="G118" s="70"/>
      <c r="H118" s="70"/>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70" t="s">
        <v>7</v>
      </c>
      <c r="B121" s="70"/>
      <c r="C121" s="70"/>
      <c r="D121" s="70"/>
      <c r="E121" s="70"/>
      <c r="F121" s="70"/>
      <c r="G121" s="70"/>
      <c r="H121" s="70"/>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70" t="s">
        <v>7</v>
      </c>
      <c r="B124" s="70"/>
      <c r="C124" s="70"/>
      <c r="D124" s="70"/>
      <c r="E124" s="70"/>
      <c r="F124" s="70"/>
      <c r="G124" s="70"/>
      <c r="H124" s="70"/>
      <c r="I124" s="16">
        <f>SUM(I123)</f>
        <v>5.1749999999999998</v>
      </c>
      <c r="J124" s="17"/>
    </row>
    <row r="125" spans="1:10" x14ac:dyDescent="0.35">
      <c r="A125" s="4">
        <v>12</v>
      </c>
      <c r="B125" s="5" t="s">
        <v>65</v>
      </c>
      <c r="C125" s="6"/>
      <c r="D125" s="6"/>
      <c r="E125" s="7"/>
      <c r="F125" s="6"/>
      <c r="G125" s="6"/>
      <c r="H125" s="6"/>
      <c r="I125" s="8"/>
      <c r="J125" s="9"/>
    </row>
    <row r="126" spans="1:10" ht="16.5" x14ac:dyDescent="0.35">
      <c r="A126" s="10"/>
      <c r="B126" s="11" t="s">
        <v>66</v>
      </c>
      <c r="C126" s="12" t="s">
        <v>67</v>
      </c>
      <c r="D126" s="12" t="s">
        <v>21</v>
      </c>
      <c r="E126" s="10">
        <v>1</v>
      </c>
      <c r="F126" s="13">
        <v>101</v>
      </c>
      <c r="G126" s="14"/>
      <c r="H126" s="10">
        <v>0.5</v>
      </c>
      <c r="I126" s="10">
        <f>E126*F126*H126</f>
        <v>50.5</v>
      </c>
      <c r="J126" s="10"/>
    </row>
    <row r="127" spans="1:10" x14ac:dyDescent="0.35">
      <c r="A127" s="70" t="s">
        <v>7</v>
      </c>
      <c r="B127" s="70"/>
      <c r="C127" s="70"/>
      <c r="D127" s="70"/>
      <c r="E127" s="70"/>
      <c r="F127" s="70"/>
      <c r="G127" s="70"/>
      <c r="H127" s="70"/>
      <c r="I127" s="16">
        <f>SUM(I126)</f>
        <v>50.5</v>
      </c>
      <c r="J127" s="17"/>
    </row>
    <row r="128" spans="1:10" x14ac:dyDescent="0.35">
      <c r="A128" s="4">
        <v>12</v>
      </c>
      <c r="B128" s="5" t="s">
        <v>68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70" t="s">
        <v>7</v>
      </c>
      <c r="B131" s="70"/>
      <c r="C131" s="70"/>
      <c r="D131" s="70"/>
      <c r="E131" s="70"/>
      <c r="F131" s="70"/>
      <c r="G131" s="70"/>
      <c r="H131" s="70"/>
      <c r="I131" s="16">
        <f>SUM(I129:I130)</f>
        <v>19.5</v>
      </c>
      <c r="J131" s="17"/>
    </row>
    <row r="132" spans="1:10" x14ac:dyDescent="0.35">
      <c r="A132" s="4">
        <v>12</v>
      </c>
      <c r="B132" s="5" t="s">
        <v>78</v>
      </c>
      <c r="C132" s="6"/>
      <c r="D132" s="6"/>
      <c r="E132" s="7"/>
      <c r="F132" s="6"/>
      <c r="G132" s="6"/>
      <c r="H132" s="6"/>
      <c r="I132" s="8"/>
      <c r="J132" s="9"/>
    </row>
    <row r="133" spans="1:10" x14ac:dyDescent="0.35">
      <c r="A133" s="10"/>
      <c r="B133" s="11" t="s">
        <v>66</v>
      </c>
      <c r="C133" s="12"/>
      <c r="D133" s="12" t="s">
        <v>77</v>
      </c>
      <c r="E133" s="10">
        <v>1</v>
      </c>
      <c r="F133" s="13">
        <f>160</f>
        <v>160</v>
      </c>
      <c r="G133" s="14"/>
      <c r="H133" s="10"/>
      <c r="I133" s="10">
        <f>E133*F133</f>
        <v>160</v>
      </c>
      <c r="J133" s="10"/>
    </row>
    <row r="134" spans="1:10" x14ac:dyDescent="0.35">
      <c r="A134" s="70" t="s">
        <v>7</v>
      </c>
      <c r="B134" s="70"/>
      <c r="C134" s="70"/>
      <c r="D134" s="70"/>
      <c r="E134" s="70"/>
      <c r="F134" s="70"/>
      <c r="G134" s="70"/>
      <c r="H134" s="70"/>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6"/>
  <sheetViews>
    <sheetView tabSelected="1" zoomScaleNormal="100" workbookViewId="0">
      <selection activeCell="A2" sqref="A2:C2"/>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82" t="s">
        <v>139</v>
      </c>
      <c r="B1" s="83"/>
      <c r="C1" s="84"/>
    </row>
    <row r="2" spans="1:3" s="18" customFormat="1" ht="144.75" customHeight="1" x14ac:dyDescent="0.35">
      <c r="A2" s="85" t="s">
        <v>85</v>
      </c>
      <c r="B2" s="86"/>
      <c r="C2" s="87"/>
    </row>
    <row r="3" spans="1:3" ht="27.75" customHeight="1" x14ac:dyDescent="0.35">
      <c r="A3" s="33" t="s">
        <v>84</v>
      </c>
      <c r="B3" s="34" t="s">
        <v>80</v>
      </c>
      <c r="C3" s="35" t="s">
        <v>81</v>
      </c>
    </row>
    <row r="4" spans="1:3" ht="21" customHeight="1" x14ac:dyDescent="0.35">
      <c r="A4" s="26">
        <v>1</v>
      </c>
      <c r="B4" s="27" t="s">
        <v>147</v>
      </c>
      <c r="C4" s="28">
        <f>'A. Construction of boundary wal'!F12</f>
        <v>0</v>
      </c>
    </row>
    <row r="5" spans="1:3" ht="21" customHeight="1" x14ac:dyDescent="0.35">
      <c r="A5" s="26">
        <v>2</v>
      </c>
      <c r="B5" s="27" t="s">
        <v>146</v>
      </c>
      <c r="C5" s="28">
        <f>'B. School renovation'!F22</f>
        <v>0</v>
      </c>
    </row>
    <row r="6" spans="1:3" ht="18" thickBot="1" x14ac:dyDescent="0.4">
      <c r="A6" s="29"/>
      <c r="B6" s="30" t="s">
        <v>83</v>
      </c>
      <c r="C6" s="31">
        <f>SUM(C4:C5)</f>
        <v>0</v>
      </c>
    </row>
    <row r="8" spans="1:3" x14ac:dyDescent="0.35">
      <c r="C8" s="32"/>
    </row>
    <row r="9" spans="1:3" x14ac:dyDescent="0.35">
      <c r="C9" s="32"/>
    </row>
    <row r="16" spans="1:3" x14ac:dyDescent="0.35">
      <c r="B16" t="s">
        <v>82</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3"/>
  <sheetViews>
    <sheetView view="pageBreakPreview" topLeftCell="A2" zoomScale="112" zoomScaleNormal="100" zoomScaleSheetLayoutView="112" workbookViewId="0">
      <selection activeCell="E8" sqref="E8:F11"/>
    </sheetView>
  </sheetViews>
  <sheetFormatPr defaultColWidth="8.81640625" defaultRowHeight="14.5" x14ac:dyDescent="0.35"/>
  <cols>
    <col min="1" max="1" width="5.1796875" style="20" customWidth="1"/>
    <col min="2" max="2" width="106" style="18" customWidth="1"/>
    <col min="3" max="3" width="8" style="21" customWidth="1"/>
    <col min="4" max="4" width="11.7265625" style="21" customWidth="1"/>
    <col min="5" max="5" width="15" style="21" customWidth="1"/>
    <col min="6" max="6" width="17" style="21" customWidth="1"/>
    <col min="7" max="7" width="25.7265625" style="22" customWidth="1"/>
    <col min="8" max="16384" width="8.81640625" style="18"/>
  </cols>
  <sheetData>
    <row r="1" spans="1:7" ht="29.25" customHeight="1" x14ac:dyDescent="0.35">
      <c r="A1" s="82" t="s">
        <v>137</v>
      </c>
      <c r="B1" s="83"/>
      <c r="C1" s="83"/>
      <c r="D1" s="83"/>
      <c r="E1" s="83"/>
      <c r="F1" s="83"/>
      <c r="G1" s="84"/>
    </row>
    <row r="2" spans="1:7" ht="130.9" customHeight="1" x14ac:dyDescent="0.35">
      <c r="A2" s="85" t="s">
        <v>88</v>
      </c>
      <c r="B2" s="86"/>
      <c r="C2" s="86"/>
      <c r="D2" s="86"/>
      <c r="E2" s="86"/>
      <c r="F2" s="86"/>
      <c r="G2" s="87"/>
    </row>
    <row r="3" spans="1:7" ht="15.5" x14ac:dyDescent="0.35">
      <c r="A3" s="88" t="s">
        <v>113</v>
      </c>
      <c r="B3" s="88"/>
      <c r="C3" s="88"/>
      <c r="D3" s="88"/>
      <c r="E3" s="88"/>
      <c r="F3" s="88"/>
      <c r="G3" s="88"/>
    </row>
    <row r="4" spans="1:7" x14ac:dyDescent="0.35">
      <c r="A4" s="89" t="s">
        <v>148</v>
      </c>
      <c r="B4" s="89"/>
      <c r="C4" s="89"/>
      <c r="D4" s="89"/>
      <c r="E4" s="89"/>
      <c r="F4" s="89"/>
      <c r="G4" s="89"/>
    </row>
    <row r="5" spans="1:7" x14ac:dyDescent="0.35">
      <c r="A5" s="89" t="s">
        <v>144</v>
      </c>
      <c r="B5" s="89"/>
      <c r="C5" s="89" t="s">
        <v>3</v>
      </c>
      <c r="D5" s="89" t="s">
        <v>89</v>
      </c>
      <c r="E5" s="89" t="s">
        <v>61</v>
      </c>
      <c r="F5" s="89" t="s">
        <v>90</v>
      </c>
      <c r="G5" s="89" t="s">
        <v>62</v>
      </c>
    </row>
    <row r="6" spans="1:7" x14ac:dyDescent="0.35">
      <c r="A6" s="38" t="s">
        <v>84</v>
      </c>
      <c r="B6" s="39" t="s">
        <v>2</v>
      </c>
      <c r="C6" s="89"/>
      <c r="D6" s="89"/>
      <c r="E6" s="89"/>
      <c r="F6" s="89"/>
      <c r="G6" s="89"/>
    </row>
    <row r="7" spans="1:7" ht="16.5" customHeight="1" thickBot="1" x14ac:dyDescent="0.4">
      <c r="A7" s="42"/>
      <c r="B7" s="25" t="s">
        <v>79</v>
      </c>
      <c r="C7" s="36"/>
      <c r="D7" s="36"/>
      <c r="E7" s="36"/>
      <c r="F7" s="36"/>
      <c r="G7" s="36"/>
    </row>
    <row r="8" spans="1:7" ht="79.150000000000006" customHeight="1" x14ac:dyDescent="0.35">
      <c r="A8" s="52" t="s">
        <v>94</v>
      </c>
      <c r="B8" s="53" t="s">
        <v>119</v>
      </c>
      <c r="C8" s="54" t="s">
        <v>120</v>
      </c>
      <c r="D8" s="55">
        <v>119</v>
      </c>
      <c r="E8" s="54"/>
      <c r="F8" s="40"/>
      <c r="G8" s="56"/>
    </row>
    <row r="9" spans="1:7" ht="97.9" customHeight="1" x14ac:dyDescent="0.35">
      <c r="A9" s="52" t="s">
        <v>95</v>
      </c>
      <c r="B9" s="57" t="s">
        <v>121</v>
      </c>
      <c r="C9" s="58" t="s">
        <v>120</v>
      </c>
      <c r="D9" s="59">
        <v>300</v>
      </c>
      <c r="E9" s="58"/>
      <c r="F9" s="40"/>
      <c r="G9" s="56"/>
    </row>
    <row r="10" spans="1:7" ht="80.5" customHeight="1" x14ac:dyDescent="0.35">
      <c r="A10" s="52" t="s">
        <v>96</v>
      </c>
      <c r="B10" s="57" t="s">
        <v>122</v>
      </c>
      <c r="C10" s="58" t="s">
        <v>120</v>
      </c>
      <c r="D10" s="59">
        <v>9.8000000000000007</v>
      </c>
      <c r="E10" s="58"/>
      <c r="F10" s="40"/>
      <c r="G10" s="56"/>
    </row>
    <row r="11" spans="1:7" ht="88.9" customHeight="1" x14ac:dyDescent="0.35">
      <c r="A11" s="52" t="s">
        <v>97</v>
      </c>
      <c r="B11" s="57" t="s">
        <v>123</v>
      </c>
      <c r="C11" s="58" t="s">
        <v>145</v>
      </c>
      <c r="D11" s="59">
        <v>693</v>
      </c>
      <c r="E11" s="58"/>
      <c r="F11" s="40"/>
      <c r="G11" s="56"/>
    </row>
    <row r="12" spans="1:7" ht="31.9" customHeight="1" x14ac:dyDescent="0.35">
      <c r="A12" s="71" t="s">
        <v>125</v>
      </c>
      <c r="B12" s="72"/>
      <c r="C12" s="72"/>
      <c r="D12" s="72"/>
      <c r="E12" s="73"/>
      <c r="F12" s="68">
        <f>SUM(F8:F11)</f>
        <v>0</v>
      </c>
      <c r="G12" s="69"/>
    </row>
    <row r="13" spans="1:7" ht="30.65" hidden="1" customHeight="1" thickBot="1" x14ac:dyDescent="0.4">
      <c r="A13" s="74" t="s">
        <v>126</v>
      </c>
      <c r="B13" s="75"/>
      <c r="C13" s="75"/>
      <c r="D13" s="75"/>
      <c r="E13" s="75"/>
      <c r="F13" s="75"/>
      <c r="G13" s="76"/>
    </row>
    <row r="14" spans="1:7" ht="62" hidden="1" x14ac:dyDescent="0.35">
      <c r="A14" s="52" t="s">
        <v>98</v>
      </c>
      <c r="B14" s="60" t="s">
        <v>127</v>
      </c>
      <c r="C14" s="58" t="s">
        <v>120</v>
      </c>
      <c r="D14" s="59">
        <v>6.5</v>
      </c>
      <c r="E14" s="58">
        <v>200</v>
      </c>
      <c r="F14" s="61">
        <f>D14*E14</f>
        <v>1300</v>
      </c>
      <c r="G14" s="50"/>
    </row>
    <row r="15" spans="1:7" ht="77.5" hidden="1" x14ac:dyDescent="0.35">
      <c r="A15" s="52" t="s">
        <v>99</v>
      </c>
      <c r="B15" s="62" t="s">
        <v>128</v>
      </c>
      <c r="C15" s="58" t="s">
        <v>120</v>
      </c>
      <c r="D15" s="59">
        <v>2.9</v>
      </c>
      <c r="E15" s="58">
        <v>14000</v>
      </c>
      <c r="F15" s="61">
        <f t="shared" ref="F15:F21" si="0">D15*E15</f>
        <v>40600</v>
      </c>
      <c r="G15" s="50"/>
    </row>
    <row r="16" spans="1:7" ht="77.5" hidden="1" x14ac:dyDescent="0.35">
      <c r="A16" s="52" t="s">
        <v>100</v>
      </c>
      <c r="B16" s="62" t="s">
        <v>129</v>
      </c>
      <c r="C16" s="58" t="s">
        <v>120</v>
      </c>
      <c r="D16" s="59">
        <v>0.4</v>
      </c>
      <c r="E16" s="63">
        <v>6000</v>
      </c>
      <c r="F16" s="61">
        <f t="shared" si="0"/>
        <v>2400</v>
      </c>
      <c r="G16" s="50"/>
    </row>
    <row r="17" spans="1:7" ht="62" hidden="1" x14ac:dyDescent="0.35">
      <c r="A17" s="52" t="s">
        <v>101</v>
      </c>
      <c r="B17" s="62" t="s">
        <v>130</v>
      </c>
      <c r="C17" s="58" t="s">
        <v>124</v>
      </c>
      <c r="D17" s="59">
        <v>11</v>
      </c>
      <c r="E17" s="58">
        <v>5500</v>
      </c>
      <c r="F17" s="61">
        <f t="shared" si="0"/>
        <v>60500</v>
      </c>
      <c r="G17" s="50"/>
    </row>
    <row r="18" spans="1:7" ht="77.5" hidden="1" x14ac:dyDescent="0.35">
      <c r="A18" s="52" t="s">
        <v>102</v>
      </c>
      <c r="B18" s="62" t="s">
        <v>131</v>
      </c>
      <c r="C18" s="58" t="s">
        <v>124</v>
      </c>
      <c r="D18" s="59">
        <v>13</v>
      </c>
      <c r="E18" s="58">
        <v>350</v>
      </c>
      <c r="F18" s="61">
        <f t="shared" si="0"/>
        <v>4550</v>
      </c>
      <c r="G18" s="50"/>
    </row>
    <row r="19" spans="1:7" ht="62" hidden="1" x14ac:dyDescent="0.35">
      <c r="A19" s="52" t="s">
        <v>103</v>
      </c>
      <c r="B19" s="62" t="s">
        <v>132</v>
      </c>
      <c r="C19" s="58" t="s">
        <v>124</v>
      </c>
      <c r="D19" s="59">
        <v>13</v>
      </c>
      <c r="E19" s="58">
        <v>220</v>
      </c>
      <c r="F19" s="61">
        <f t="shared" si="0"/>
        <v>2860</v>
      </c>
      <c r="G19" s="50"/>
    </row>
    <row r="20" spans="1:7" ht="62" hidden="1" x14ac:dyDescent="0.35">
      <c r="A20" s="52" t="s">
        <v>104</v>
      </c>
      <c r="B20" s="62" t="s">
        <v>133</v>
      </c>
      <c r="C20" s="58" t="s">
        <v>124</v>
      </c>
      <c r="D20" s="59">
        <v>22</v>
      </c>
      <c r="E20" s="58">
        <v>250</v>
      </c>
      <c r="F20" s="61">
        <f t="shared" si="0"/>
        <v>5500</v>
      </c>
      <c r="G20" s="50"/>
    </row>
    <row r="21" spans="1:7" ht="62" hidden="1" x14ac:dyDescent="0.35">
      <c r="A21" s="52" t="s">
        <v>105</v>
      </c>
      <c r="B21" s="62" t="s">
        <v>134</v>
      </c>
      <c r="C21" s="58" t="s">
        <v>135</v>
      </c>
      <c r="D21" s="59">
        <v>3</v>
      </c>
      <c r="E21" s="58">
        <v>800</v>
      </c>
      <c r="F21" s="61">
        <f t="shared" si="0"/>
        <v>2400</v>
      </c>
      <c r="G21" s="50"/>
    </row>
    <row r="22" spans="1:7" ht="15.5" hidden="1" x14ac:dyDescent="0.35">
      <c r="A22" s="77" t="s">
        <v>125</v>
      </c>
      <c r="B22" s="78"/>
      <c r="C22" s="78"/>
      <c r="D22" s="78"/>
      <c r="E22" s="78"/>
      <c r="F22" s="64">
        <f>SUM(F14:F21)</f>
        <v>120110</v>
      </c>
      <c r="G22" s="65"/>
    </row>
    <row r="23" spans="1:7" ht="16" hidden="1" thickBot="1" x14ac:dyDescent="0.4">
      <c r="A23" s="79" t="s">
        <v>136</v>
      </c>
      <c r="B23" s="80"/>
      <c r="C23" s="80"/>
      <c r="D23" s="80"/>
      <c r="E23" s="81"/>
      <c r="F23" s="66">
        <f>F22+F12</f>
        <v>120110</v>
      </c>
      <c r="G23" s="67"/>
    </row>
  </sheetData>
  <mergeCells count="14">
    <mergeCell ref="A12:E12"/>
    <mergeCell ref="A13:G13"/>
    <mergeCell ref="A22:E22"/>
    <mergeCell ref="A23:E23"/>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rowBreaks count="1" manualBreakCount="1">
    <brk id="1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2"/>
  <sheetViews>
    <sheetView view="pageBreakPreview" zoomScale="112" zoomScaleNormal="100" zoomScaleSheetLayoutView="112" workbookViewId="0">
      <selection activeCell="E8" sqref="E8:F21"/>
    </sheetView>
  </sheetViews>
  <sheetFormatPr defaultColWidth="8.81640625" defaultRowHeight="14.5" x14ac:dyDescent="0.35"/>
  <cols>
    <col min="1" max="1" width="5.1796875" style="20" customWidth="1"/>
    <col min="2" max="2" width="106" style="18" customWidth="1"/>
    <col min="3" max="3" width="8" style="21" customWidth="1"/>
    <col min="4" max="4" width="11.7265625" style="21" customWidth="1"/>
    <col min="5" max="5" width="15" style="21" customWidth="1"/>
    <col min="6" max="6" width="17" style="21" customWidth="1"/>
    <col min="7" max="7" width="25.7265625" style="22" customWidth="1"/>
    <col min="8" max="16384" width="8.81640625" style="18"/>
  </cols>
  <sheetData>
    <row r="1" spans="1:7" ht="29.25" customHeight="1" x14ac:dyDescent="0.35">
      <c r="A1" s="82" t="s">
        <v>138</v>
      </c>
      <c r="B1" s="83"/>
      <c r="C1" s="83"/>
      <c r="D1" s="83"/>
      <c r="E1" s="83"/>
      <c r="F1" s="83"/>
      <c r="G1" s="84"/>
    </row>
    <row r="2" spans="1:7" ht="123.75" customHeight="1" x14ac:dyDescent="0.35">
      <c r="A2" s="85" t="s">
        <v>88</v>
      </c>
      <c r="B2" s="86"/>
      <c r="C2" s="86"/>
      <c r="D2" s="86"/>
      <c r="E2" s="86"/>
      <c r="F2" s="86"/>
      <c r="G2" s="87"/>
    </row>
    <row r="3" spans="1:7" ht="15.5" x14ac:dyDescent="0.35">
      <c r="A3" s="88" t="s">
        <v>113</v>
      </c>
      <c r="B3" s="88"/>
      <c r="C3" s="88"/>
      <c r="D3" s="88"/>
      <c r="E3" s="88"/>
      <c r="F3" s="88"/>
      <c r="G3" s="88"/>
    </row>
    <row r="4" spans="1:7" x14ac:dyDescent="0.35">
      <c r="A4" s="89" t="s">
        <v>163</v>
      </c>
      <c r="B4" s="89"/>
      <c r="C4" s="89"/>
      <c r="D4" s="89"/>
      <c r="E4" s="89"/>
      <c r="F4" s="89"/>
      <c r="G4" s="89"/>
    </row>
    <row r="5" spans="1:7" x14ac:dyDescent="0.35">
      <c r="A5" s="89" t="s">
        <v>164</v>
      </c>
      <c r="B5" s="89"/>
      <c r="C5" s="89" t="s">
        <v>3</v>
      </c>
      <c r="D5" s="89" t="s">
        <v>89</v>
      </c>
      <c r="E5" s="89" t="s">
        <v>61</v>
      </c>
      <c r="F5" s="89" t="s">
        <v>90</v>
      </c>
      <c r="G5" s="89" t="s">
        <v>62</v>
      </c>
    </row>
    <row r="6" spans="1:7" x14ac:dyDescent="0.35">
      <c r="A6" s="38" t="s">
        <v>84</v>
      </c>
      <c r="B6" s="39" t="s">
        <v>2</v>
      </c>
      <c r="C6" s="89"/>
      <c r="D6" s="89"/>
      <c r="E6" s="89"/>
      <c r="F6" s="89"/>
      <c r="G6" s="89"/>
    </row>
    <row r="7" spans="1:7" ht="16.5" customHeight="1" x14ac:dyDescent="0.35">
      <c r="A7" s="42"/>
      <c r="B7" s="25" t="s">
        <v>165</v>
      </c>
      <c r="C7" s="36"/>
      <c r="D7" s="36"/>
      <c r="E7" s="36"/>
      <c r="F7" s="36"/>
      <c r="G7" s="36"/>
    </row>
    <row r="8" spans="1:7" ht="79.150000000000006" customHeight="1" x14ac:dyDescent="0.35">
      <c r="A8" s="43" t="s">
        <v>149</v>
      </c>
      <c r="B8" s="23" t="s">
        <v>114</v>
      </c>
      <c r="C8" s="40" t="s">
        <v>91</v>
      </c>
      <c r="D8" s="40">
        <v>529</v>
      </c>
      <c r="E8" s="40"/>
      <c r="F8" s="40"/>
      <c r="G8" s="37"/>
    </row>
    <row r="9" spans="1:7" ht="80.5" customHeight="1" x14ac:dyDescent="0.35">
      <c r="A9" s="43" t="s">
        <v>150</v>
      </c>
      <c r="B9" s="23" t="s">
        <v>115</v>
      </c>
      <c r="C9" s="40" t="s">
        <v>91</v>
      </c>
      <c r="D9" s="40">
        <v>109</v>
      </c>
      <c r="E9" s="40"/>
      <c r="F9" s="40"/>
      <c r="G9" s="37"/>
    </row>
    <row r="10" spans="1:7" ht="68.5" customHeight="1" x14ac:dyDescent="0.35">
      <c r="A10" s="43" t="s">
        <v>151</v>
      </c>
      <c r="B10" s="23" t="s">
        <v>106</v>
      </c>
      <c r="C10" s="40" t="s">
        <v>91</v>
      </c>
      <c r="D10" s="40">
        <v>120</v>
      </c>
      <c r="E10" s="40"/>
      <c r="F10" s="40"/>
      <c r="G10" s="37"/>
    </row>
    <row r="11" spans="1:7" ht="79.900000000000006" customHeight="1" x14ac:dyDescent="0.35">
      <c r="A11" s="43" t="s">
        <v>152</v>
      </c>
      <c r="B11" s="23" t="s">
        <v>116</v>
      </c>
      <c r="C11" s="40" t="s">
        <v>108</v>
      </c>
      <c r="D11" s="40">
        <v>24</v>
      </c>
      <c r="E11" s="40"/>
      <c r="F11" s="40"/>
      <c r="G11" s="37"/>
    </row>
    <row r="12" spans="1:7" ht="66.650000000000006" customHeight="1" x14ac:dyDescent="0.35">
      <c r="A12" s="43" t="s">
        <v>153</v>
      </c>
      <c r="B12" s="19" t="s">
        <v>117</v>
      </c>
      <c r="C12" s="40" t="s">
        <v>92</v>
      </c>
      <c r="D12" s="40">
        <v>14.5</v>
      </c>
      <c r="E12" s="40"/>
      <c r="F12" s="40"/>
      <c r="G12" s="44"/>
    </row>
    <row r="13" spans="1:7" ht="78" customHeight="1" x14ac:dyDescent="0.35">
      <c r="A13" s="43" t="s">
        <v>154</v>
      </c>
      <c r="B13" s="19" t="s">
        <v>112</v>
      </c>
      <c r="C13" s="40" t="s">
        <v>92</v>
      </c>
      <c r="D13" s="40">
        <v>15.8</v>
      </c>
      <c r="E13" s="40"/>
      <c r="F13" s="40"/>
      <c r="G13" s="44"/>
    </row>
    <row r="14" spans="1:7" ht="78.650000000000006" customHeight="1" x14ac:dyDescent="0.35">
      <c r="A14" s="43" t="s">
        <v>155</v>
      </c>
      <c r="B14" s="19" t="s">
        <v>118</v>
      </c>
      <c r="C14" s="40" t="s">
        <v>109</v>
      </c>
      <c r="D14" s="40">
        <v>15</v>
      </c>
      <c r="E14" s="40"/>
      <c r="F14" s="40"/>
      <c r="G14" s="44"/>
    </row>
    <row r="15" spans="1:7" ht="87.75" customHeight="1" x14ac:dyDescent="0.35">
      <c r="A15" s="43" t="s">
        <v>156</v>
      </c>
      <c r="B15" s="19" t="s">
        <v>142</v>
      </c>
      <c r="C15" s="40" t="s">
        <v>110</v>
      </c>
      <c r="D15" s="40">
        <v>111.6</v>
      </c>
      <c r="E15" s="40"/>
      <c r="F15" s="40"/>
      <c r="G15" s="44"/>
    </row>
    <row r="16" spans="1:7" ht="67.150000000000006" customHeight="1" x14ac:dyDescent="0.35">
      <c r="A16" s="43" t="s">
        <v>157</v>
      </c>
      <c r="B16" s="24" t="s">
        <v>166</v>
      </c>
      <c r="C16" s="40" t="s">
        <v>91</v>
      </c>
      <c r="D16" s="40">
        <v>1628</v>
      </c>
      <c r="E16" s="40"/>
      <c r="F16" s="40"/>
      <c r="G16" s="44"/>
    </row>
    <row r="17" spans="1:7" ht="66.650000000000006" customHeight="1" x14ac:dyDescent="0.35">
      <c r="A17" s="43" t="s">
        <v>158</v>
      </c>
      <c r="B17" s="23" t="s">
        <v>107</v>
      </c>
      <c r="C17" s="40" t="s">
        <v>91</v>
      </c>
      <c r="D17" s="40">
        <v>176</v>
      </c>
      <c r="E17" s="40"/>
      <c r="F17" s="40"/>
      <c r="G17" s="44"/>
    </row>
    <row r="18" spans="1:7" ht="62" x14ac:dyDescent="0.35">
      <c r="A18" s="43" t="s">
        <v>159</v>
      </c>
      <c r="B18" s="23" t="s">
        <v>111</v>
      </c>
      <c r="C18" s="40" t="s">
        <v>87</v>
      </c>
      <c r="D18" s="40">
        <v>5</v>
      </c>
      <c r="E18" s="40"/>
      <c r="F18" s="40"/>
      <c r="G18" s="44"/>
    </row>
    <row r="19" spans="1:7" ht="62" x14ac:dyDescent="0.35">
      <c r="A19" s="43" t="s">
        <v>160</v>
      </c>
      <c r="B19" s="23" t="s">
        <v>140</v>
      </c>
      <c r="C19" s="40" t="s">
        <v>141</v>
      </c>
      <c r="D19" s="40">
        <v>25</v>
      </c>
      <c r="E19" s="40"/>
      <c r="F19" s="40"/>
      <c r="G19" s="44"/>
    </row>
    <row r="20" spans="1:7" ht="70.900000000000006" customHeight="1" x14ac:dyDescent="0.35">
      <c r="A20" s="43" t="s">
        <v>161</v>
      </c>
      <c r="B20" s="45" t="s">
        <v>143</v>
      </c>
      <c r="C20" s="41" t="s">
        <v>63</v>
      </c>
      <c r="D20" s="40">
        <v>1</v>
      </c>
      <c r="E20" s="40"/>
      <c r="F20" s="40"/>
      <c r="G20" s="44"/>
    </row>
    <row r="21" spans="1:7" ht="40.15" customHeight="1" x14ac:dyDescent="0.35">
      <c r="A21" s="43" t="s">
        <v>162</v>
      </c>
      <c r="B21" s="45" t="s">
        <v>86</v>
      </c>
      <c r="C21" s="41" t="s">
        <v>87</v>
      </c>
      <c r="D21" s="40">
        <v>1</v>
      </c>
      <c r="E21" s="40"/>
      <c r="F21" s="40"/>
      <c r="G21" s="44"/>
    </row>
    <row r="22" spans="1:7" ht="23.25" customHeight="1" x14ac:dyDescent="0.35">
      <c r="A22" s="90" t="s">
        <v>93</v>
      </c>
      <c r="B22" s="90"/>
      <c r="C22" s="46"/>
      <c r="D22" s="47"/>
      <c r="E22" s="48"/>
      <c r="F22" s="51">
        <f>SUM(F8:F21)</f>
        <v>0</v>
      </c>
      <c r="G22" s="49"/>
    </row>
  </sheetData>
  <mergeCells count="11">
    <mergeCell ref="A22:B22"/>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rowBreaks count="1" manualBreakCount="1">
    <brk id="1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0D16AE86-4DDE-409C-944A-EAD1434A12E1}"/>
</file>

<file path=customXml/itemProps2.xml><?xml version="1.0" encoding="utf-8"?>
<ds:datastoreItem xmlns:ds="http://schemas.openxmlformats.org/officeDocument/2006/customXml" ds:itemID="{CE8BDC05-79CF-47EE-B7CC-C37FDC66EAB6}"/>
</file>

<file path=customXml/itemProps3.xml><?xml version="1.0" encoding="utf-8"?>
<ds:datastoreItem xmlns:ds="http://schemas.openxmlformats.org/officeDocument/2006/customXml" ds:itemID="{FF284DF5-6059-499D-BD71-233503976059}"/>
</file>

<file path=customXml/itemProps4.xml><?xml version="1.0" encoding="utf-8"?>
<ds:datastoreItem xmlns:ds="http://schemas.openxmlformats.org/officeDocument/2006/customXml" ds:itemID="{981AB69B-C650-4327-A931-03EDB77FA31F}"/>
</file>

<file path=customXml/itemProps5.xml><?xml version="1.0" encoding="utf-8"?>
<ds:datastoreItem xmlns:ds="http://schemas.openxmlformats.org/officeDocument/2006/customXml" ds:itemID="{0C0AFB77-CA86-4366-98A4-F6E5840E0976}"/>
</file>

<file path=customXml/itemProps6.xml><?xml version="1.0" encoding="utf-8"?>
<ds:datastoreItem xmlns:ds="http://schemas.openxmlformats.org/officeDocument/2006/customXml" ds:itemID="{C933F1E4-E9BC-4A66-B158-5419F5CF7E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Measurements</vt:lpstr>
      <vt:lpstr>Summary</vt:lpstr>
      <vt:lpstr>A. Construction of boundary wal</vt:lpstr>
      <vt:lpstr>B. School renovation</vt:lpstr>
      <vt:lpstr>'A. Construction of boundary wal'!Print_Area</vt:lpstr>
      <vt:lpstr>'B. School renovation'!Print_Area</vt:lpstr>
      <vt:lpstr>Summary!Print_Area</vt:lpstr>
      <vt:lpstr>'A. Construction of boundary wal'!Print_Titles</vt:lpstr>
      <vt:lpstr>'B. School renovation'!Print_Titles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2024-02-25T13:27:45Z</cp:lastPrinted>
  <dcterms:created xsi:type="dcterms:W3CDTF">2023-12-05T10:33:07Z</dcterms:created>
  <dcterms:modified xsi:type="dcterms:W3CDTF">2024-08-24T12:33:09Z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