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https://actionaidglobal-my.sharepoint.com/personal/waseem_omar_actionaid_org/Documents/Desktop/RFQ Ghor/119- Samangan/"/>
    </mc:Choice>
  </mc:AlternateContent>
  <xr:revisionPtr revIDLastSave="111" documentId="13_ncr:1_{1C82064D-784E-446A-8288-E4C2ED531356}" xr6:coauthVersionLast="47" xr6:coauthVersionMax="47" xr10:uidLastSave="{DB50D746-CC74-4B85-B47B-8059F1D1362A}"/>
  <bookViews>
    <workbookView xWindow="-110" yWindow="-110" windowWidth="19420" windowHeight="10420" xr2:uid="{34B5B908-6596-48A6-BBAC-8AFFD1E5499A}"/>
  </bookViews>
  <sheets>
    <sheet name="Micsellaneous-MRF" sheetId="6" r:id="rId1"/>
  </sheets>
  <externalReferences>
    <externalReference r:id="rId2"/>
  </externalReferences>
  <definedNames>
    <definedName name="_xlnm.Print_Area" localSheetId="0">'Micsellaneous-MRF'!$A$1:$F$52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4" i="6" l="1"/>
  <c r="D33" i="6"/>
  <c r="C33" i="6"/>
  <c r="D32" i="6"/>
  <c r="D31" i="6"/>
  <c r="D30" i="6"/>
  <c r="F30" i="6" s="1"/>
  <c r="D29" i="6"/>
  <c r="C29" i="6"/>
  <c r="C31" i="6" s="1"/>
  <c r="C32" i="6" s="1"/>
  <c r="D28" i="6"/>
  <c r="F28" i="6" s="1"/>
  <c r="D27" i="6"/>
  <c r="D26" i="6"/>
  <c r="D25" i="6"/>
  <c r="D24" i="6"/>
  <c r="F24" i="6" s="1"/>
  <c r="D23" i="6"/>
  <c r="F23" i="6" s="1"/>
  <c r="D22" i="6"/>
  <c r="F22" i="6" s="1"/>
  <c r="D21" i="6"/>
  <c r="D20" i="6"/>
  <c r="D19" i="6"/>
  <c r="F19" i="6" s="1"/>
  <c r="D18" i="6"/>
  <c r="C18" i="6"/>
  <c r="C19" i="6" s="1"/>
  <c r="C20" i="6" s="1"/>
  <c r="C21" i="6" s="1"/>
  <c r="C22" i="6" s="1"/>
  <c r="C23" i="6" s="1"/>
  <c r="D17" i="6"/>
  <c r="C17" i="6"/>
  <c r="D16" i="6"/>
  <c r="C16" i="6"/>
  <c r="D15" i="6"/>
  <c r="F15" i="6" s="1"/>
  <c r="D14" i="6"/>
  <c r="F14" i="6" s="1"/>
  <c r="D13" i="6"/>
  <c r="D12" i="6"/>
  <c r="C12" i="6"/>
  <c r="C13" i="6" s="1"/>
  <c r="C14" i="6" s="1"/>
  <c r="D11" i="6"/>
  <c r="F11" i="6" s="1"/>
  <c r="D10" i="6"/>
  <c r="D9" i="6"/>
  <c r="C8" i="6"/>
  <c r="C15" i="6" s="1"/>
  <c r="F6" i="6"/>
  <c r="F7" i="6"/>
  <c r="F8" i="6"/>
  <c r="F9" i="6"/>
  <c r="F10" i="6"/>
  <c r="F12" i="6"/>
  <c r="F13" i="6"/>
  <c r="F16" i="6"/>
  <c r="F17" i="6"/>
  <c r="F18" i="6"/>
  <c r="F20" i="6"/>
  <c r="F21" i="6"/>
  <c r="F25" i="6"/>
  <c r="F26" i="6"/>
  <c r="F27" i="6"/>
  <c r="F29" i="6"/>
  <c r="F31" i="6"/>
  <c r="F32" i="6"/>
  <c r="F33" i="6"/>
  <c r="F34" i="6"/>
  <c r="F35" i="6" l="1"/>
</calcChain>
</file>

<file path=xl/sharedStrings.xml><?xml version="1.0" encoding="utf-8"?>
<sst xmlns="http://schemas.openxmlformats.org/spreadsheetml/2006/main" count="59" uniqueCount="54">
  <si>
    <t>UOM</t>
  </si>
  <si>
    <t>S/No.</t>
  </si>
  <si>
    <t>QTY</t>
  </si>
  <si>
    <t>Total Amount in Words:</t>
  </si>
  <si>
    <t>Vendor details:</t>
  </si>
  <si>
    <t>Company name: ……………………………….</t>
  </si>
  <si>
    <t>Name of signatory: ……………………………….</t>
  </si>
  <si>
    <t>Title: ……………………………….</t>
  </si>
  <si>
    <t>Contact Number (s): ……………………………….</t>
  </si>
  <si>
    <t>Email Address(s): ……………………………….</t>
  </si>
  <si>
    <t>Date: ……………………………….</t>
  </si>
  <si>
    <t>Sign and stamp: ……………………………….</t>
  </si>
  <si>
    <t>Unit Price 
(AFN)</t>
  </si>
  <si>
    <t>Total Amount 
(AFN)</t>
  </si>
  <si>
    <t>Annexure A</t>
  </si>
  <si>
    <t>Item Descriptions</t>
  </si>
  <si>
    <t>m3</t>
  </si>
  <si>
    <t>m2</t>
  </si>
  <si>
    <t>Kg</t>
  </si>
  <si>
    <t>Gabion wire 3mm Irani سیم 3  ملی ایرانی با کیفیت اعلی برای بافت گبیون</t>
  </si>
  <si>
    <t>Gabion edge wire 4mm Irain for Gabion frame box.سیم 4 ملی ایرانی با کیفیت اعلی برای بافت چوکات گبیون</t>
  </si>
  <si>
    <t>Transport cost for Dry Stone Massonry work for checkdams</t>
  </si>
  <si>
    <t>Geotextile: using geotextile or similar as shown in drawings</t>
  </si>
  <si>
    <t>Mountain stone for stone masonry with transportation. سنگ کوهی معدنی برای سنگ کاری که به دیوار متراژ میگردد</t>
  </si>
  <si>
    <t>Gravel for PCC (Washed)جغل نخودی و بادامی شسته</t>
  </si>
  <si>
    <t xml:space="preserve">Patching, Dry stone massonryسنگ های کلوله زیر کانکریت بدون سیخ </t>
  </si>
  <si>
    <t>Sand (Washed) ریگ سرمه یی پاک</t>
  </si>
  <si>
    <t>Cement mark 400 (Usual in market)/473 Bag سمنت مارک 400 با کیفیت اعلی</t>
  </si>
  <si>
    <t>Clean Water آب پاک</t>
  </si>
  <si>
    <t>Form work board should be (250mm thickness) تخته قالب بندی بدون استفاده شده به سایز ذیل</t>
  </si>
  <si>
    <t xml:space="preserve">Steel bar 16mmسیخ  گول با کیفیت اعلی    </t>
  </si>
  <si>
    <t xml:space="preserve">Steel bar 14mmسیخ  گول با کیفیت اعلی </t>
  </si>
  <si>
    <t>Steel bar 12mmسیخ  گول با کیفیت اعلی</t>
  </si>
  <si>
    <t>Steel bar 10mmسیخ  گول با کیفیت اعلی</t>
  </si>
  <si>
    <t>Steel bar 6mmسیخ  گول با کیفیت اعلی</t>
  </si>
  <si>
    <t xml:space="preserve">Wire 1mmسیم 1 ملی متر </t>
  </si>
  <si>
    <t>Sledge hammar with its wooden handle (China-Weight 7 kg)مارتول چینایی معه دسته چوبی آن با وزن7 کیلوگرام</t>
  </si>
  <si>
    <t>Wheelbarow (With double profile/with an Irani wheel) کراچی دستی پروفیل دبل با تایر و ویل بزرگ ایرانی</t>
  </si>
  <si>
    <t>A frame (it should be made by iron, with size of 2*2 m and profile 25*25mm with 18 gadge</t>
  </si>
  <si>
    <t>Anbure</t>
  </si>
  <si>
    <t>Measuring Tap 10 meter</t>
  </si>
  <si>
    <t>Plass</t>
  </si>
  <si>
    <t>Thread (Rajja)</t>
  </si>
  <si>
    <t>Shovel with its wooden handle بیل اصلی چینایی معه دسته چوبی آن</t>
  </si>
  <si>
    <t>Pick-axe with its handle (china-weight 1.8kg) کلند اصلی چینایی معه دسته چوبی آن با وزن 1.8 کیلو گرام</t>
  </si>
  <si>
    <t>Stone sign board(50*60cm)لوحه از سنگ مرمر به سایز</t>
  </si>
  <si>
    <t>Pipe pvc 5 inch</t>
  </si>
  <si>
    <t xml:space="preserve">Provision of Construction Materials for Samangan Province, Afghanistan. </t>
  </si>
  <si>
    <t>pcs</t>
  </si>
  <si>
    <t>Wheel</t>
  </si>
  <si>
    <t>Bandle</t>
  </si>
  <si>
    <t>m</t>
  </si>
  <si>
    <t>Total Amount in Afghani - DDP Samangan Province (Inclusive of tax):</t>
  </si>
  <si>
    <t>Gabion boxes/basket wire: Provide and weave the gabion boxes (2x1x0.5)m, (1.5x1x1)m &amp; (2x1x1)m , having mesh size not more than (80x100) mm as per relevant drawing, specification and complete satisfaction of the site engineer. ( 3) mm galvanized mild steel wire should be used for the mesh with zinc quantity not less than 260 gr/m2 and ( 4) mm galvanized mild steel wire with zinc quantity of not less than 275 gr /m2 for the frame and edge of the gabion boxes. The gabion boxes shall be fabricated 'Maccaferri' type or equivalent supplied by an approved manufacturer. The cage shall be constructed with 2.2 mm dia. Galvanized mild steel wire with laboratory test .گبیون های تهیه شده باید در هر متر 10-12 تار کار شده و دارای سه تاب باشد سیم های که گبیون تهیه میگردد با بهترین کیفیت باشد با تست لابراتوار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</si>
</sst>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9"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sz val="12"/>
      <name val="Times New Roman"/>
      <family val="1"/>
    </font>
    <font>
      <b/>
      <sz val="12"/>
      <name val="Times New Roman"/>
      <family val="1"/>
    </font>
    <font>
      <sz val="12"/>
      <name val="Calibri"/>
      <family val="2"/>
      <scheme val="minor"/>
    </font>
    <font>
      <sz val="12"/>
      <color theme="1"/>
      <name val="Calibri"/>
      <family val="2"/>
      <scheme val="minor"/>
    </font>
    <font>
      <sz val="12"/>
      <color theme="1"/>
      <name val="Times New Roman"/>
      <family val="1"/>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5">
    <xf numFmtId="0" fontId="0" fillId="0" borderId="0"/>
    <xf numFmtId="0" fontId="1" fillId="0" borderId="0"/>
    <xf numFmtId="0" fontId="2" fillId="0" borderId="0"/>
    <xf numFmtId="0" fontId="2" fillId="0" borderId="0"/>
    <xf numFmtId="43" fontId="2" fillId="0" borderId="0" applyFont="0" applyFill="0" applyBorder="0" applyAlignment="0" applyProtection="0"/>
  </cellStyleXfs>
  <cellXfs count="39">
    <xf numFmtId="0" fontId="0" fillId="0" borderId="0" xfId="0"/>
    <xf numFmtId="43" fontId="4" fillId="2" borderId="1" xfId="4" applyFont="1" applyFill="1" applyBorder="1" applyAlignment="1" applyProtection="1">
      <alignment horizontal="center" vertical="center" wrapText="1"/>
    </xf>
    <xf numFmtId="43" fontId="5" fillId="2" borderId="2" xfId="4" applyFont="1" applyFill="1" applyBorder="1" applyAlignment="1" applyProtection="1">
      <alignment vertical="center" wrapText="1"/>
    </xf>
    <xf numFmtId="0" fontId="4" fillId="2" borderId="0" xfId="0" applyFont="1" applyFill="1" applyAlignment="1">
      <alignment horizontal="left"/>
    </xf>
    <xf numFmtId="43" fontId="4" fillId="2" borderId="0" xfId="4" applyFont="1" applyFill="1" applyAlignment="1" applyProtection="1">
      <alignment horizontal="left"/>
    </xf>
    <xf numFmtId="0" fontId="4" fillId="2" borderId="0" xfId="0" applyFont="1" applyFill="1" applyAlignment="1">
      <alignment vertical="center"/>
    </xf>
    <xf numFmtId="0" fontId="4" fillId="2" borderId="0" xfId="0" applyFont="1" applyFill="1"/>
    <xf numFmtId="43" fontId="4" fillId="2" borderId="0" xfId="4" applyFont="1" applyFill="1" applyAlignment="1" applyProtection="1">
      <alignment vertical="center"/>
    </xf>
    <xf numFmtId="0" fontId="5" fillId="2" borderId="1" xfId="0" applyFont="1" applyFill="1" applyBorder="1" applyAlignment="1">
      <alignment horizontal="center" vertical="center" wrapText="1"/>
    </xf>
    <xf numFmtId="43" fontId="5" fillId="2" borderId="1" xfId="4" applyFont="1" applyFill="1" applyBorder="1" applyAlignment="1" applyProtection="1">
      <alignment horizontal="center" vertical="center" wrapText="1"/>
    </xf>
    <xf numFmtId="0" fontId="4" fillId="2" borderId="0" xfId="0" applyFont="1" applyFill="1" applyAlignment="1">
      <alignment horizontal="center" vertical="center"/>
    </xf>
    <xf numFmtId="0" fontId="4" fillId="2" borderId="1" xfId="0" applyFont="1" applyFill="1" applyBorder="1" applyAlignment="1">
      <alignment horizontal="center" vertical="center" wrapText="1"/>
    </xf>
    <xf numFmtId="0" fontId="5" fillId="2" borderId="2" xfId="0" applyFont="1" applyFill="1" applyBorder="1" applyAlignment="1">
      <alignment vertical="center"/>
    </xf>
    <xf numFmtId="0" fontId="5" fillId="2" borderId="2" xfId="0" applyFont="1" applyFill="1" applyBorder="1" applyAlignment="1">
      <alignment vertical="center" wrapText="1"/>
    </xf>
    <xf numFmtId="43" fontId="4" fillId="2" borderId="2" xfId="0" applyNumberFormat="1" applyFont="1" applyFill="1" applyBorder="1" applyAlignment="1">
      <alignment vertical="center" wrapText="1"/>
    </xf>
    <xf numFmtId="0" fontId="5" fillId="2" borderId="0" xfId="0" applyFont="1" applyFill="1"/>
    <xf numFmtId="0" fontId="5" fillId="2" borderId="3" xfId="0" applyFont="1" applyFill="1" applyBorder="1" applyAlignment="1">
      <alignment vertical="center"/>
    </xf>
    <xf numFmtId="0" fontId="5" fillId="2" borderId="4" xfId="0" applyFont="1" applyFill="1" applyBorder="1" applyAlignment="1">
      <alignment vertical="center"/>
    </xf>
    <xf numFmtId="43" fontId="5" fillId="2" borderId="5" xfId="4" applyFont="1" applyFill="1" applyBorder="1" applyAlignment="1" applyProtection="1">
      <alignment vertical="center"/>
    </xf>
    <xf numFmtId="0" fontId="4" fillId="2" borderId="0" xfId="0" applyFont="1" applyFill="1" applyAlignment="1">
      <alignment vertical="center" wrapText="1"/>
    </xf>
    <xf numFmtId="43" fontId="4" fillId="2" borderId="0" xfId="4" applyFont="1" applyFill="1" applyAlignment="1" applyProtection="1">
      <alignment vertical="center" wrapText="1"/>
    </xf>
    <xf numFmtId="0" fontId="5" fillId="2" borderId="0" xfId="0" applyFont="1" applyFill="1" applyAlignment="1">
      <alignment vertical="center"/>
    </xf>
    <xf numFmtId="43" fontId="4" fillId="2" borderId="0" xfId="4" applyFont="1" applyFill="1" applyProtection="1"/>
    <xf numFmtId="43" fontId="4" fillId="2" borderId="0" xfId="4" applyFont="1" applyFill="1" applyAlignment="1" applyProtection="1">
      <alignment horizontal="left"/>
      <protection locked="0"/>
    </xf>
    <xf numFmtId="43" fontId="4" fillId="2" borderId="0" xfId="4" applyFont="1" applyFill="1" applyAlignment="1" applyProtection="1">
      <alignment vertical="center"/>
      <protection locked="0"/>
    </xf>
    <xf numFmtId="43" fontId="5" fillId="2" borderId="1" xfId="4" applyFont="1" applyFill="1" applyBorder="1" applyAlignment="1" applyProtection="1">
      <alignment horizontal="center" vertical="center" wrapText="1"/>
      <protection locked="0"/>
    </xf>
    <xf numFmtId="43" fontId="4" fillId="2" borderId="1" xfId="4" applyFont="1" applyFill="1" applyBorder="1" applyAlignment="1" applyProtection="1">
      <alignment vertical="center"/>
      <protection locked="0"/>
    </xf>
    <xf numFmtId="43" fontId="5" fillId="2" borderId="4" xfId="4" applyFont="1" applyFill="1" applyBorder="1" applyAlignment="1" applyProtection="1">
      <alignment vertical="center"/>
      <protection locked="0"/>
    </xf>
    <xf numFmtId="43" fontId="4" fillId="2" borderId="0" xfId="4" applyFont="1" applyFill="1" applyAlignment="1" applyProtection="1">
      <alignment vertical="center" wrapText="1"/>
      <protection locked="0"/>
    </xf>
    <xf numFmtId="43" fontId="4" fillId="2" borderId="0" xfId="4" applyFont="1" applyFill="1" applyProtection="1">
      <protection locked="0"/>
    </xf>
    <xf numFmtId="0" fontId="6" fillId="0" borderId="3" xfId="0" applyFont="1" applyBorder="1"/>
    <xf numFmtId="0" fontId="6" fillId="0" borderId="6" xfId="0" applyFont="1" applyBorder="1"/>
    <xf numFmtId="0" fontId="6" fillId="0" borderId="3" xfId="0" applyFont="1" applyBorder="1" applyAlignment="1">
      <alignment vertical="center"/>
    </xf>
    <xf numFmtId="0" fontId="7" fillId="0" borderId="3" xfId="0" applyFont="1" applyBorder="1" applyAlignment="1">
      <alignment vertical="center"/>
    </xf>
    <xf numFmtId="0" fontId="6" fillId="0" borderId="1" xfId="0" applyFont="1" applyBorder="1" applyAlignment="1">
      <alignment wrapText="1"/>
    </xf>
    <xf numFmtId="0" fontId="4" fillId="2" borderId="1" xfId="1" applyFont="1" applyFill="1" applyBorder="1" applyAlignment="1">
      <alignment horizontal="center" vertical="center" wrapText="1"/>
    </xf>
    <xf numFmtId="2" fontId="4" fillId="2" borderId="1" xfId="1" applyNumberFormat="1" applyFont="1" applyFill="1" applyBorder="1" applyAlignment="1">
      <alignment horizontal="center" vertical="center" wrapText="1"/>
    </xf>
    <xf numFmtId="0" fontId="7" fillId="0" borderId="1" xfId="0" applyFont="1" applyBorder="1" applyAlignment="1">
      <alignment horizontal="center" vertical="center"/>
    </xf>
    <xf numFmtId="2" fontId="8" fillId="2" borderId="1" xfId="0" applyNumberFormat="1" applyFont="1" applyFill="1" applyBorder="1" applyAlignment="1">
      <alignment horizontal="center" vertical="center" wrapText="1"/>
    </xf>
  </cellXfs>
  <cellStyles count="5">
    <cellStyle name="Comma" xfId="4" builtinId="3"/>
    <cellStyle name="Normal" xfId="0" builtinId="0"/>
    <cellStyle name="Normal 2 4 2" xfId="2" xr:uid="{0F1CE595-1397-44FC-BD20-3972606971B6}"/>
    <cellStyle name="Normal 2 5" xfId="3" xr:uid="{0B0D8933-A988-4290-A894-C8591EAD2D1B}"/>
    <cellStyle name="Normal 3" xfId="1" xr:uid="{4B5A55C5-D3DE-4511-A42E-E1B7FAFBDC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99785</xdr:colOff>
      <xdr:row>0</xdr:row>
      <xdr:rowOff>18143</xdr:rowOff>
    </xdr:from>
    <xdr:to>
      <xdr:col>1</xdr:col>
      <xdr:colOff>2578228</xdr:colOff>
      <xdr:row>2</xdr:row>
      <xdr:rowOff>238095</xdr:rowOff>
    </xdr:to>
    <xdr:pic>
      <xdr:nvPicPr>
        <xdr:cNvPr id="4" name="Picture 3">
          <a:extLst>
            <a:ext uri="{FF2B5EF4-FFF2-40B4-BE49-F238E27FC236}">
              <a16:creationId xmlns:a16="http://schemas.microsoft.com/office/drawing/2014/main" id="{8A44C1DC-02CA-22A1-ECC6-C015F348E6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9785" y="18143"/>
          <a:ext cx="2977372" cy="6190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AF\Desktop\Ali%20Ahmad%20Files\SMG%20140%20Project\Markaz%20Aibak%20District\Project%20Site%20%231%20of%20Qochnihal%20Vallage\Qochinhal%20Drawigs%20&amp;%20BOQ\Site%201%20Qochinhal%20BOQ2.xlsx" TargetMode="External"/><Relationship Id="rId1" Type="http://schemas.openxmlformats.org/officeDocument/2006/relationships/externalLinkPath" Target="file:///C:\Users\AAF\Desktop\Ali%20Ahmad%20Files\SMG%20140%20Project\Markaz%20Aibak%20District\Project%20Site%20%231%20of%20Qochnihal%20Vallage\Qochinhal%20Drawigs%20&amp;%20BOQ\Site%201%20Qochinhal%20BOQ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V.Tranch"/>
      <sheetName val="V.Culvert 1m Span"/>
      <sheetName val="V.Gabion 8m"/>
      <sheetName val="Pr BOQ"/>
      <sheetName val="Summary Sheet"/>
      <sheetName val="Total Summary Sheet of Aybak"/>
      <sheetName val="Total summary of Samangan"/>
      <sheetName val="S.BOQ"/>
      <sheetName val="Work Plan"/>
      <sheetName val="Rate Analysis"/>
      <sheetName val="PPE"/>
    </sheetNames>
    <sheetDataSet>
      <sheetData sheetId="0" refreshError="1"/>
      <sheetData sheetId="1" refreshError="1"/>
      <sheetData sheetId="2" refreshError="1"/>
      <sheetData sheetId="3" refreshError="1"/>
      <sheetData sheetId="4" refreshError="1"/>
      <sheetData sheetId="5" refreshError="1"/>
      <sheetData sheetId="6" refreshError="1">
        <row r="8">
          <cell r="E8">
            <v>805.2</v>
          </cell>
        </row>
        <row r="9">
          <cell r="E9">
            <v>278.60000000000002</v>
          </cell>
        </row>
        <row r="10">
          <cell r="E10">
            <v>177.95030000000003</v>
          </cell>
        </row>
        <row r="11">
          <cell r="E11">
            <v>33.898277922077916</v>
          </cell>
        </row>
        <row r="12">
          <cell r="E12">
            <v>37.182411200000004</v>
          </cell>
        </row>
        <row r="13">
          <cell r="E13">
            <v>72.56424896103897</v>
          </cell>
        </row>
        <row r="14">
          <cell r="E14">
            <v>23642.710616883116</v>
          </cell>
        </row>
        <row r="15">
          <cell r="D15" t="str">
            <v>Liter</v>
          </cell>
          <cell r="E15">
            <v>18977.58737012987</v>
          </cell>
        </row>
        <row r="16">
          <cell r="E16">
            <v>56.400000000000006</v>
          </cell>
        </row>
        <row r="18">
          <cell r="D18" t="str">
            <v>kg</v>
          </cell>
          <cell r="E18">
            <v>634</v>
          </cell>
        </row>
        <row r="19">
          <cell r="E19">
            <v>108</v>
          </cell>
        </row>
        <row r="20">
          <cell r="E20">
            <v>264</v>
          </cell>
        </row>
        <row r="21">
          <cell r="E21">
            <v>613</v>
          </cell>
        </row>
        <row r="22">
          <cell r="E22">
            <v>99</v>
          </cell>
        </row>
        <row r="23">
          <cell r="E23">
            <v>11.241999999999999</v>
          </cell>
        </row>
        <row r="24">
          <cell r="E24">
            <v>22</v>
          </cell>
        </row>
        <row r="25">
          <cell r="E25">
            <v>20</v>
          </cell>
        </row>
        <row r="26">
          <cell r="E26">
            <v>14</v>
          </cell>
        </row>
        <row r="27">
          <cell r="E27">
            <v>24</v>
          </cell>
        </row>
        <row r="28">
          <cell r="E28">
            <v>24</v>
          </cell>
        </row>
        <row r="29">
          <cell r="E29">
            <v>22</v>
          </cell>
        </row>
        <row r="30">
          <cell r="E30">
            <v>16</v>
          </cell>
        </row>
        <row r="31">
          <cell r="E31">
            <v>88</v>
          </cell>
        </row>
        <row r="32">
          <cell r="E32">
            <v>88</v>
          </cell>
        </row>
        <row r="33">
          <cell r="D33" t="str">
            <v>Ls</v>
          </cell>
        </row>
        <row r="34">
          <cell r="E34">
            <v>3</v>
          </cell>
        </row>
      </sheetData>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A4E03-9EF8-4A19-81FB-4A3F6C178C89}">
  <dimension ref="A3:F52"/>
  <sheetViews>
    <sheetView tabSelected="1" view="pageBreakPreview" zoomScale="70" zoomScaleNormal="70" zoomScaleSheetLayoutView="70" workbookViewId="0">
      <selection activeCell="D6" sqref="D6:E6"/>
    </sheetView>
  </sheetViews>
  <sheetFormatPr defaultColWidth="35.26953125" defaultRowHeight="15.5" x14ac:dyDescent="0.35"/>
  <cols>
    <col min="1" max="1" width="7.08984375" style="5" customWidth="1"/>
    <col min="2" max="2" width="75.90625" style="5" customWidth="1"/>
    <col min="3" max="3" width="14.90625" style="5" bestFit="1" customWidth="1"/>
    <col min="4" max="4" width="17" style="5" customWidth="1"/>
    <col min="5" max="5" width="16.6328125" style="24" customWidth="1"/>
    <col min="6" max="6" width="18.7265625" style="7" customWidth="1"/>
    <col min="7" max="16384" width="35.26953125" style="5"/>
  </cols>
  <sheetData>
    <row r="3" spans="1:6" s="3" customFormat="1" ht="34.5" customHeight="1" x14ac:dyDescent="0.35">
      <c r="B3" s="3" t="s">
        <v>47</v>
      </c>
      <c r="E3" s="23"/>
      <c r="F3" s="4"/>
    </row>
    <row r="4" spans="1:6" x14ac:dyDescent="0.35">
      <c r="B4" s="6" t="s">
        <v>14</v>
      </c>
    </row>
    <row r="5" spans="1:6" s="10" customFormat="1" ht="30" x14ac:dyDescent="0.35">
      <c r="A5" s="8" t="s">
        <v>1</v>
      </c>
      <c r="B5" s="8" t="s">
        <v>15</v>
      </c>
      <c r="C5" s="8" t="s">
        <v>0</v>
      </c>
      <c r="D5" s="8" t="s">
        <v>2</v>
      </c>
      <c r="E5" s="25" t="s">
        <v>12</v>
      </c>
      <c r="F5" s="9" t="s">
        <v>13</v>
      </c>
    </row>
    <row r="6" spans="1:6" ht="173" customHeight="1" x14ac:dyDescent="0.35">
      <c r="A6" s="11">
        <v>1</v>
      </c>
      <c r="B6" s="34" t="s">
        <v>53</v>
      </c>
      <c r="C6" s="35" t="s">
        <v>17</v>
      </c>
      <c r="D6" s="38">
        <v>3660</v>
      </c>
      <c r="E6" s="26"/>
      <c r="F6" s="1">
        <f>D6*E6</f>
        <v>0</v>
      </c>
    </row>
    <row r="7" spans="1:6" ht="33" customHeight="1" x14ac:dyDescent="0.35">
      <c r="A7" s="11">
        <v>2</v>
      </c>
      <c r="B7" s="34" t="s">
        <v>19</v>
      </c>
      <c r="C7" s="35" t="s">
        <v>18</v>
      </c>
      <c r="D7" s="38">
        <v>347.2</v>
      </c>
      <c r="E7" s="26"/>
      <c r="F7" s="1">
        <f t="shared" ref="F7:F34" si="0">D7*E7</f>
        <v>0</v>
      </c>
    </row>
    <row r="8" spans="1:6" ht="40.5" customHeight="1" x14ac:dyDescent="0.35">
      <c r="A8" s="11">
        <v>3</v>
      </c>
      <c r="B8" s="34" t="s">
        <v>20</v>
      </c>
      <c r="C8" s="35" t="str">
        <f>C7</f>
        <v>Kg</v>
      </c>
      <c r="D8" s="38">
        <v>87</v>
      </c>
      <c r="E8" s="26"/>
      <c r="F8" s="1">
        <f t="shared" si="0"/>
        <v>0</v>
      </c>
    </row>
    <row r="9" spans="1:6" ht="25" customHeight="1" x14ac:dyDescent="0.35">
      <c r="A9" s="11">
        <v>4</v>
      </c>
      <c r="B9" s="34" t="s">
        <v>21</v>
      </c>
      <c r="C9" s="35" t="s">
        <v>16</v>
      </c>
      <c r="D9" s="38">
        <f>'[1]Total summary of Samangan'!$E$8</f>
        <v>805.2</v>
      </c>
      <c r="E9" s="26"/>
      <c r="F9" s="1">
        <f t="shared" si="0"/>
        <v>0</v>
      </c>
    </row>
    <row r="10" spans="1:6" ht="28" customHeight="1" x14ac:dyDescent="0.35">
      <c r="A10" s="11">
        <v>5</v>
      </c>
      <c r="B10" s="34" t="s">
        <v>22</v>
      </c>
      <c r="C10" s="35" t="s">
        <v>17</v>
      </c>
      <c r="D10" s="38">
        <f>'[1]Total summary of Samangan'!$E$9</f>
        <v>278.60000000000002</v>
      </c>
      <c r="E10" s="26"/>
      <c r="F10" s="1">
        <f t="shared" si="0"/>
        <v>0</v>
      </c>
    </row>
    <row r="11" spans="1:6" ht="33.5" customHeight="1" x14ac:dyDescent="0.35">
      <c r="A11" s="11">
        <v>6</v>
      </c>
      <c r="B11" s="34" t="s">
        <v>23</v>
      </c>
      <c r="C11" s="35" t="s">
        <v>16</v>
      </c>
      <c r="D11" s="38">
        <f>'[1]Total summary of Samangan'!$E$10</f>
        <v>177.95030000000003</v>
      </c>
      <c r="E11" s="26"/>
      <c r="F11" s="1">
        <f t="shared" si="0"/>
        <v>0</v>
      </c>
    </row>
    <row r="12" spans="1:6" x14ac:dyDescent="0.35">
      <c r="A12" s="11">
        <v>7</v>
      </c>
      <c r="B12" s="34" t="s">
        <v>24</v>
      </c>
      <c r="C12" s="35" t="str">
        <f>C11</f>
        <v>m3</v>
      </c>
      <c r="D12" s="38">
        <f>'[1]Total summary of Samangan'!$E$11</f>
        <v>33.898277922077916</v>
      </c>
      <c r="E12" s="26"/>
      <c r="F12" s="1">
        <f t="shared" si="0"/>
        <v>0</v>
      </c>
    </row>
    <row r="13" spans="1:6" ht="23" customHeight="1" x14ac:dyDescent="0.35">
      <c r="A13" s="11">
        <v>8</v>
      </c>
      <c r="B13" s="34" t="s">
        <v>25</v>
      </c>
      <c r="C13" s="35" t="str">
        <f>C12</f>
        <v>m3</v>
      </c>
      <c r="D13" s="38">
        <f>'[1]Total summary of Samangan'!$E$12</f>
        <v>37.182411200000004</v>
      </c>
      <c r="E13" s="26"/>
      <c r="F13" s="1">
        <f t="shared" si="0"/>
        <v>0</v>
      </c>
    </row>
    <row r="14" spans="1:6" ht="23.5" customHeight="1" x14ac:dyDescent="0.35">
      <c r="A14" s="11">
        <v>9</v>
      </c>
      <c r="B14" s="34" t="s">
        <v>26</v>
      </c>
      <c r="C14" s="35" t="str">
        <f>C13</f>
        <v>m3</v>
      </c>
      <c r="D14" s="38">
        <f>'[1]Total summary of Samangan'!$E$13</f>
        <v>72.56424896103897</v>
      </c>
      <c r="E14" s="26"/>
      <c r="F14" s="1">
        <f t="shared" si="0"/>
        <v>0</v>
      </c>
    </row>
    <row r="15" spans="1:6" ht="16.5" customHeight="1" x14ac:dyDescent="0.35">
      <c r="A15" s="11">
        <v>10</v>
      </c>
      <c r="B15" s="34" t="s">
        <v>27</v>
      </c>
      <c r="C15" s="35" t="str">
        <f>C8</f>
        <v>Kg</v>
      </c>
      <c r="D15" s="38">
        <f>'[1]Total summary of Samangan'!$E$14</f>
        <v>23642.710616883116</v>
      </c>
      <c r="E15" s="26"/>
      <c r="F15" s="1">
        <f t="shared" si="0"/>
        <v>0</v>
      </c>
    </row>
    <row r="16" spans="1:6" x14ac:dyDescent="0.35">
      <c r="A16" s="11">
        <v>11</v>
      </c>
      <c r="B16" s="34" t="s">
        <v>28</v>
      </c>
      <c r="C16" s="36" t="str">
        <f>'[1]Total summary of Samangan'!$D$15</f>
        <v>Liter</v>
      </c>
      <c r="D16" s="38">
        <f>'[1]Total summary of Samangan'!$E$15</f>
        <v>18977.58737012987</v>
      </c>
      <c r="E16" s="26"/>
      <c r="F16" s="1">
        <f t="shared" si="0"/>
        <v>0</v>
      </c>
    </row>
    <row r="17" spans="1:6" ht="31" x14ac:dyDescent="0.35">
      <c r="A17" s="11">
        <v>12</v>
      </c>
      <c r="B17" s="34" t="s">
        <v>29</v>
      </c>
      <c r="C17" s="35" t="str">
        <f>C6</f>
        <v>m2</v>
      </c>
      <c r="D17" s="38">
        <f>'[1]Total summary of Samangan'!$E$16</f>
        <v>56.400000000000006</v>
      </c>
      <c r="E17" s="26"/>
      <c r="F17" s="1">
        <f t="shared" si="0"/>
        <v>0</v>
      </c>
    </row>
    <row r="18" spans="1:6" ht="23" customHeight="1" x14ac:dyDescent="0.35">
      <c r="A18" s="11">
        <v>13</v>
      </c>
      <c r="B18" s="30" t="s">
        <v>30</v>
      </c>
      <c r="C18" s="36" t="str">
        <f>'[1]Total summary of Samangan'!$D$18</f>
        <v>kg</v>
      </c>
      <c r="D18" s="38">
        <f>'[1]Total summary of Samangan'!$E$18</f>
        <v>634</v>
      </c>
      <c r="E18" s="26"/>
      <c r="F18" s="1">
        <f t="shared" si="0"/>
        <v>0</v>
      </c>
    </row>
    <row r="19" spans="1:6" ht="23" customHeight="1" x14ac:dyDescent="0.35">
      <c r="A19" s="11">
        <v>14</v>
      </c>
      <c r="B19" s="30" t="s">
        <v>31</v>
      </c>
      <c r="C19" s="36" t="str">
        <f>C18</f>
        <v>kg</v>
      </c>
      <c r="D19" s="38">
        <f>'[1]Total summary of Samangan'!$E$19</f>
        <v>108</v>
      </c>
      <c r="E19" s="26"/>
      <c r="F19" s="1">
        <f t="shared" si="0"/>
        <v>0</v>
      </c>
    </row>
    <row r="20" spans="1:6" ht="23" customHeight="1" x14ac:dyDescent="0.35">
      <c r="A20" s="11">
        <v>15</v>
      </c>
      <c r="B20" s="30" t="s">
        <v>32</v>
      </c>
      <c r="C20" s="36" t="str">
        <f>C19</f>
        <v>kg</v>
      </c>
      <c r="D20" s="38">
        <f>'[1]Total summary of Samangan'!$E$20</f>
        <v>264</v>
      </c>
      <c r="E20" s="26"/>
      <c r="F20" s="1">
        <f t="shared" si="0"/>
        <v>0</v>
      </c>
    </row>
    <row r="21" spans="1:6" ht="23" customHeight="1" x14ac:dyDescent="0.35">
      <c r="A21" s="11">
        <v>16</v>
      </c>
      <c r="B21" s="30" t="s">
        <v>33</v>
      </c>
      <c r="C21" s="36" t="str">
        <f>C20</f>
        <v>kg</v>
      </c>
      <c r="D21" s="38">
        <f>'[1]Total summary of Samangan'!$E$21</f>
        <v>613</v>
      </c>
      <c r="E21" s="26"/>
      <c r="F21" s="1">
        <f t="shared" si="0"/>
        <v>0</v>
      </c>
    </row>
    <row r="22" spans="1:6" x14ac:dyDescent="0.35">
      <c r="A22" s="11">
        <v>17</v>
      </c>
      <c r="B22" s="30" t="s">
        <v>34</v>
      </c>
      <c r="C22" s="36" t="str">
        <f>C21</f>
        <v>kg</v>
      </c>
      <c r="D22" s="38">
        <f>'[1]Total summary of Samangan'!$E$22</f>
        <v>99</v>
      </c>
      <c r="E22" s="26"/>
      <c r="F22" s="1">
        <f t="shared" si="0"/>
        <v>0</v>
      </c>
    </row>
    <row r="23" spans="1:6" x14ac:dyDescent="0.35">
      <c r="A23" s="11">
        <v>18</v>
      </c>
      <c r="B23" s="31" t="s">
        <v>35</v>
      </c>
      <c r="C23" s="36" t="str">
        <f>C22</f>
        <v>kg</v>
      </c>
      <c r="D23" s="38">
        <f>'[1]Total summary of Samangan'!$E$23</f>
        <v>11.241999999999999</v>
      </c>
      <c r="E23" s="26"/>
      <c r="F23" s="1">
        <f t="shared" si="0"/>
        <v>0</v>
      </c>
    </row>
    <row r="24" spans="1:6" ht="39.5" customHeight="1" x14ac:dyDescent="0.35">
      <c r="A24" s="11">
        <v>19</v>
      </c>
      <c r="B24" s="34" t="s">
        <v>36</v>
      </c>
      <c r="C24" s="36" t="s">
        <v>48</v>
      </c>
      <c r="D24" s="38">
        <f>'[1]Total summary of Samangan'!$E$24</f>
        <v>22</v>
      </c>
      <c r="E24" s="26"/>
      <c r="F24" s="1">
        <f t="shared" si="0"/>
        <v>0</v>
      </c>
    </row>
    <row r="25" spans="1:6" ht="31" x14ac:dyDescent="0.35">
      <c r="A25" s="11">
        <v>20</v>
      </c>
      <c r="B25" s="34" t="s">
        <v>37</v>
      </c>
      <c r="C25" s="36" t="s">
        <v>49</v>
      </c>
      <c r="D25" s="38">
        <f>'[1]Total summary of Samangan'!$E$25</f>
        <v>20</v>
      </c>
      <c r="E25" s="26"/>
      <c r="F25" s="1">
        <f t="shared" si="0"/>
        <v>0</v>
      </c>
    </row>
    <row r="26" spans="1:6" ht="31" x14ac:dyDescent="0.35">
      <c r="A26" s="11">
        <v>21</v>
      </c>
      <c r="B26" s="34" t="s">
        <v>38</v>
      </c>
      <c r="C26" s="36" t="s">
        <v>48</v>
      </c>
      <c r="D26" s="38">
        <f>'[1]Total summary of Samangan'!$E$26</f>
        <v>14</v>
      </c>
      <c r="E26" s="26"/>
      <c r="F26" s="1">
        <f t="shared" si="0"/>
        <v>0</v>
      </c>
    </row>
    <row r="27" spans="1:6" ht="23" customHeight="1" x14ac:dyDescent="0.35">
      <c r="A27" s="11">
        <v>22</v>
      </c>
      <c r="B27" s="30" t="s">
        <v>39</v>
      </c>
      <c r="C27" s="36" t="s">
        <v>48</v>
      </c>
      <c r="D27" s="38">
        <f>'[1]Total summary of Samangan'!$E$27</f>
        <v>24</v>
      </c>
      <c r="E27" s="26"/>
      <c r="F27" s="1">
        <f t="shared" si="0"/>
        <v>0</v>
      </c>
    </row>
    <row r="28" spans="1:6" ht="23" customHeight="1" x14ac:dyDescent="0.35">
      <c r="A28" s="11">
        <v>23</v>
      </c>
      <c r="B28" s="30" t="s">
        <v>40</v>
      </c>
      <c r="C28" s="36" t="s">
        <v>48</v>
      </c>
      <c r="D28" s="38">
        <f>'[1]Total summary of Samangan'!$E$28</f>
        <v>24</v>
      </c>
      <c r="E28" s="26"/>
      <c r="F28" s="1">
        <f t="shared" si="0"/>
        <v>0</v>
      </c>
    </row>
    <row r="29" spans="1:6" ht="23" customHeight="1" x14ac:dyDescent="0.35">
      <c r="A29" s="11">
        <v>24</v>
      </c>
      <c r="B29" s="32" t="s">
        <v>41</v>
      </c>
      <c r="C29" s="36" t="str">
        <f>C28</f>
        <v>pcs</v>
      </c>
      <c r="D29" s="38">
        <f>'[1]Total summary of Samangan'!$E$29</f>
        <v>22</v>
      </c>
      <c r="E29" s="26"/>
      <c r="F29" s="1">
        <f t="shared" si="0"/>
        <v>0</v>
      </c>
    </row>
    <row r="30" spans="1:6" ht="23" customHeight="1" x14ac:dyDescent="0.35">
      <c r="A30" s="11">
        <v>25</v>
      </c>
      <c r="B30" s="32" t="s">
        <v>42</v>
      </c>
      <c r="C30" s="37" t="s">
        <v>50</v>
      </c>
      <c r="D30" s="38">
        <f>'[1]Total summary of Samangan'!$E$30</f>
        <v>16</v>
      </c>
      <c r="E30" s="26"/>
      <c r="F30" s="1">
        <f t="shared" si="0"/>
        <v>0</v>
      </c>
    </row>
    <row r="31" spans="1:6" ht="23" customHeight="1" x14ac:dyDescent="0.35">
      <c r="A31" s="11">
        <v>26</v>
      </c>
      <c r="B31" s="32" t="s">
        <v>43</v>
      </c>
      <c r="C31" s="36" t="str">
        <f>C29</f>
        <v>pcs</v>
      </c>
      <c r="D31" s="38">
        <f>'[1]Total summary of Samangan'!$E$31</f>
        <v>88</v>
      </c>
      <c r="E31" s="26"/>
      <c r="F31" s="1">
        <f t="shared" si="0"/>
        <v>0</v>
      </c>
    </row>
    <row r="32" spans="1:6" ht="32.5" customHeight="1" x14ac:dyDescent="0.35">
      <c r="A32" s="11">
        <v>27</v>
      </c>
      <c r="B32" s="34" t="s">
        <v>44</v>
      </c>
      <c r="C32" s="36" t="str">
        <f>C31</f>
        <v>pcs</v>
      </c>
      <c r="D32" s="38">
        <f>'[1]Total summary of Samangan'!$E$32</f>
        <v>88</v>
      </c>
      <c r="E32" s="26"/>
      <c r="F32" s="1">
        <f t="shared" si="0"/>
        <v>0</v>
      </c>
    </row>
    <row r="33" spans="1:6" ht="23" customHeight="1" x14ac:dyDescent="0.35">
      <c r="A33" s="11">
        <v>28</v>
      </c>
      <c r="B33" s="34" t="s">
        <v>45</v>
      </c>
      <c r="C33" s="36" t="str">
        <f>'[1]Total summary of Samangan'!$D$33</f>
        <v>Ls</v>
      </c>
      <c r="D33" s="38">
        <f>8</f>
        <v>8</v>
      </c>
      <c r="E33" s="26"/>
      <c r="F33" s="1">
        <f t="shared" si="0"/>
        <v>0</v>
      </c>
    </row>
    <row r="34" spans="1:6" ht="23" customHeight="1" x14ac:dyDescent="0.35">
      <c r="A34" s="11">
        <v>29</v>
      </c>
      <c r="B34" s="33" t="s">
        <v>46</v>
      </c>
      <c r="C34" s="35" t="s">
        <v>51</v>
      </c>
      <c r="D34" s="38">
        <f>'[1]Total summary of Samangan'!$E$34</f>
        <v>3</v>
      </c>
      <c r="E34" s="26"/>
      <c r="F34" s="1">
        <f t="shared" si="0"/>
        <v>0</v>
      </c>
    </row>
    <row r="35" spans="1:6" s="15" customFormat="1" x14ac:dyDescent="0.3">
      <c r="A35" s="12" t="s">
        <v>52</v>
      </c>
      <c r="B35" s="12"/>
      <c r="C35" s="13"/>
      <c r="D35" s="14"/>
      <c r="E35" s="26"/>
      <c r="F35" s="2">
        <f>SUM(F6:F34)</f>
        <v>0</v>
      </c>
    </row>
    <row r="36" spans="1:6" s="15" customFormat="1" ht="15" x14ac:dyDescent="0.3">
      <c r="A36" s="16" t="s">
        <v>3</v>
      </c>
      <c r="B36" s="17"/>
      <c r="C36" s="17"/>
      <c r="D36" s="17"/>
      <c r="E36" s="27"/>
      <c r="F36" s="18"/>
    </row>
    <row r="37" spans="1:6" s="6" customFormat="1" x14ac:dyDescent="0.35">
      <c r="A37" s="19"/>
      <c r="B37" s="19"/>
      <c r="C37" s="19"/>
      <c r="D37" s="19"/>
      <c r="E37" s="28"/>
      <c r="F37" s="20"/>
    </row>
    <row r="38" spans="1:6" s="6" customFormat="1" x14ac:dyDescent="0.35">
      <c r="A38" s="21" t="s">
        <v>4</v>
      </c>
      <c r="B38" s="21"/>
      <c r="C38" s="19"/>
      <c r="D38" s="19"/>
      <c r="E38" s="28"/>
      <c r="F38" s="20"/>
    </row>
    <row r="39" spans="1:6" s="6" customFormat="1" x14ac:dyDescent="0.35">
      <c r="A39" s="19"/>
      <c r="B39" s="5" t="s">
        <v>5</v>
      </c>
      <c r="C39" s="19"/>
      <c r="D39" s="19"/>
      <c r="E39" s="28"/>
      <c r="F39" s="20"/>
    </row>
    <row r="40" spans="1:6" s="6" customFormat="1" x14ac:dyDescent="0.35">
      <c r="A40" s="19"/>
      <c r="B40" s="19"/>
      <c r="C40" s="19"/>
      <c r="D40" s="19"/>
      <c r="E40" s="28"/>
      <c r="F40" s="20"/>
    </row>
    <row r="41" spans="1:6" s="6" customFormat="1" x14ac:dyDescent="0.35">
      <c r="B41" s="5" t="s">
        <v>6</v>
      </c>
      <c r="E41" s="29"/>
      <c r="F41" s="22"/>
    </row>
    <row r="42" spans="1:6" s="6" customFormat="1" x14ac:dyDescent="0.35">
      <c r="A42" s="19"/>
      <c r="B42" s="19"/>
      <c r="C42" s="19"/>
      <c r="D42" s="19"/>
      <c r="E42" s="28"/>
      <c r="F42" s="20"/>
    </row>
    <row r="43" spans="1:6" s="6" customFormat="1" x14ac:dyDescent="0.35">
      <c r="B43" s="5" t="s">
        <v>7</v>
      </c>
      <c r="E43" s="29"/>
      <c r="F43" s="22"/>
    </row>
    <row r="44" spans="1:6" s="6" customFormat="1" x14ac:dyDescent="0.35">
      <c r="A44" s="19"/>
      <c r="B44" s="19"/>
      <c r="C44" s="19"/>
      <c r="D44" s="19"/>
      <c r="E44" s="28"/>
      <c r="F44" s="20"/>
    </row>
    <row r="45" spans="1:6" s="6" customFormat="1" x14ac:dyDescent="0.35">
      <c r="B45" s="5" t="s">
        <v>8</v>
      </c>
      <c r="E45" s="29"/>
      <c r="F45" s="22"/>
    </row>
    <row r="46" spans="1:6" s="6" customFormat="1" x14ac:dyDescent="0.35">
      <c r="A46" s="19"/>
      <c r="B46" s="19"/>
      <c r="C46" s="19"/>
      <c r="D46" s="19"/>
      <c r="E46" s="28"/>
      <c r="F46" s="20"/>
    </row>
    <row r="47" spans="1:6" s="6" customFormat="1" x14ac:dyDescent="0.35">
      <c r="B47" s="5" t="s">
        <v>9</v>
      </c>
      <c r="E47" s="29"/>
      <c r="F47" s="22"/>
    </row>
    <row r="48" spans="1:6" s="6" customFormat="1" x14ac:dyDescent="0.35">
      <c r="A48" s="19"/>
      <c r="B48" s="19"/>
      <c r="C48" s="19"/>
      <c r="D48" s="19"/>
      <c r="E48" s="28"/>
      <c r="F48" s="20"/>
    </row>
    <row r="49" spans="1:6" s="6" customFormat="1" x14ac:dyDescent="0.35">
      <c r="B49" s="5" t="s">
        <v>10</v>
      </c>
      <c r="E49" s="29"/>
      <c r="F49" s="22"/>
    </row>
    <row r="50" spans="1:6" s="6" customFormat="1" x14ac:dyDescent="0.35">
      <c r="A50" s="19"/>
      <c r="B50" s="19"/>
      <c r="C50" s="19"/>
      <c r="D50" s="19"/>
      <c r="E50" s="28"/>
      <c r="F50" s="20"/>
    </row>
    <row r="51" spans="1:6" s="6" customFormat="1" x14ac:dyDescent="0.35">
      <c r="B51" s="5" t="s">
        <v>11</v>
      </c>
      <c r="E51" s="29"/>
      <c r="F51" s="22"/>
    </row>
    <row r="52" spans="1:6" s="6" customFormat="1" x14ac:dyDescent="0.35">
      <c r="A52" s="19"/>
      <c r="B52" s="19"/>
      <c r="C52" s="19"/>
      <c r="D52" s="19"/>
      <c r="E52" s="28"/>
      <c r="F52" s="20"/>
    </row>
  </sheetData>
  <sheetProtection algorithmName="SHA-512" hashValue="tDKCMKigfy/BEXibzCJbiKfoUT9FCm63IJqegYsEuJ5Bg4CLI8+Os7WummYeFhhtl+NZpvz2oXsOKuKnY8wZ0g==" saltValue="Y9kj2PYxyVrdkg8X0IVhNw==" spinCount="100000" sheet="1" objects="1" scenarios="1"/>
  <phoneticPr fontId="3" type="noConversion"/>
  <pageMargins left="0.7" right="0.7" top="0.75" bottom="0.75" header="0.3" footer="0.3"/>
  <pageSetup paperSize="9" scale="58" orientation="portrait" r:id="rId1"/>
  <customProperties>
    <customPr name="QAA_DRILLPATH_NODE_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Micsellaneous-MRF</vt:lpstr>
      <vt:lpstr>'Micsellaneous-MRF'!Print_Area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Waseem Omar</cp:lastModifiedBy>
  <cp:lastPrinted>2024-09-22T10:02:57Z</cp:lastPrinted>
  <dcterms:created xsi:type="dcterms:W3CDTF">2020-10-11T08:54:13Z</dcterms:created>
  <dcterms:modified xsi:type="dcterms:W3CDTF">2024-10-16T11:41:32Z</dcterms:modified>
</cp:coreProperties>
</file>