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ThisWorkbook" defaultThemeVersion="124226"/>
  <mc:AlternateContent xmlns:mc="http://schemas.openxmlformats.org/markup-compatibility/2006">
    <mc:Choice Requires="x15">
      <x15ac:absPath xmlns:x15ac="http://schemas.microsoft.com/office/spreadsheetml/2010/11/ac" url="C:\Users\Dell\Desktop\64 SIP Latirine construction\"/>
    </mc:Choice>
  </mc:AlternateContent>
  <xr:revisionPtr revIDLastSave="0" documentId="8_{C1AE9B03-2991-4DA3-AB68-02C7A0084B8D}" xr6:coauthVersionLast="36" xr6:coauthVersionMax="36" xr10:uidLastSave="{00000000-0000-0000-0000-000000000000}"/>
  <bookViews>
    <workbookView xWindow="0" yWindow="0" windowWidth="20490" windowHeight="7425" tabRatio="339" xr2:uid="{00000000-000D-0000-FFFF-FFFF00000000}"/>
  </bookViews>
  <sheets>
    <sheet name="Sayad Boys High School" sheetId="72" r:id="rId1"/>
    <sheet name="Expenses sheet of SMC" sheetId="5" state="hidden" r:id="rId2"/>
  </sheets>
  <definedNames>
    <definedName name="Excel_BuiltIn_Print_Titles_2" localSheetId="1">#REF!</definedName>
    <definedName name="Excel_BuiltIn_Print_Titles_2" localSheetId="0">#REF!</definedName>
    <definedName name="Excel_BuiltIn_Print_Titles_2">#REF!</definedName>
    <definedName name="_xlnm.Print_Area" localSheetId="1">'Expenses sheet of SMC'!$A$1:$T$14</definedName>
    <definedName name="_xlnm.Print_Area" localSheetId="0">'Sayad Boys High School'!$A$1:$I$198</definedName>
    <definedName name="_xlnm.Print_Titles" localSheetId="0">'Sayad Boys High School'!$1:$9</definedName>
  </definedNames>
  <calcPr calcId="191029"/>
</workbook>
</file>

<file path=xl/calcChain.xml><?xml version="1.0" encoding="utf-8"?>
<calcChain xmlns="http://schemas.openxmlformats.org/spreadsheetml/2006/main">
  <c r="R11" i="5" l="1"/>
  <c r="Q11" i="5"/>
  <c r="P11" i="5"/>
  <c r="M11" i="5"/>
  <c r="J11" i="5"/>
  <c r="S3" i="5"/>
  <c r="H184" i="72"/>
  <c r="H185" i="72" s="1"/>
  <c r="G184" i="72"/>
  <c r="G185" i="72" s="1"/>
  <c r="G144" i="72"/>
  <c r="H144" i="72" s="1"/>
  <c r="H121" i="72"/>
  <c r="G92" i="72"/>
  <c r="G93" i="72" s="1"/>
  <c r="H93" i="72" s="1"/>
  <c r="H73" i="72"/>
  <c r="G73" i="72"/>
  <c r="H42" i="72"/>
  <c r="G42" i="72"/>
  <c r="G43" i="72" s="1"/>
  <c r="G145" i="72" l="1"/>
  <c r="H145" i="72" s="1"/>
  <c r="H92" i="72"/>
  <c r="H43" i="72"/>
  <c r="G186" i="72" l="1"/>
  <c r="H186" i="72"/>
</calcChain>
</file>

<file path=xl/sharedStrings.xml><?xml version="1.0" encoding="utf-8"?>
<sst xmlns="http://schemas.openxmlformats.org/spreadsheetml/2006/main" count="481" uniqueCount="249">
  <si>
    <t xml:space="preserve">HEWAD </t>
  </si>
  <si>
    <t>HEWAD Sar-i-Pul Education (SIP) Project</t>
  </si>
  <si>
    <t>ITEMIZED COST ESTIMATION for SIP Implementation
احجام کاری برای فعالیت های حمایت از تعلیم وتربیه رسمی</t>
  </si>
  <si>
    <t>Project Name and Location:</t>
  </si>
  <si>
    <t>Sayad Boys  High School</t>
  </si>
  <si>
    <t>ترمیم مکتب پسرانه صیاد</t>
  </si>
  <si>
    <t>اسم وموقعیت پروژه:</t>
  </si>
  <si>
    <t>Province:</t>
  </si>
  <si>
    <t>Sar-i-Pul</t>
  </si>
  <si>
    <t>سرپل</t>
  </si>
  <si>
    <t>ولایت:</t>
  </si>
  <si>
    <t>District/village:</t>
  </si>
  <si>
    <t>Sayad/Sayad</t>
  </si>
  <si>
    <t xml:space="preserve"> صیاد/ صیاد</t>
  </si>
  <si>
    <t>ولسوالی/قریه:</t>
  </si>
  <si>
    <t>Project Cod and Donor:</t>
  </si>
  <si>
    <t>AFF2227-ECW</t>
  </si>
  <si>
    <t>تمویل کننده وکود پروژه:</t>
  </si>
  <si>
    <t>Project Assumed Period: Start Date:</t>
  </si>
  <si>
    <t>End Date:</t>
  </si>
  <si>
    <t>تاریخ ختم پروژه:</t>
  </si>
  <si>
    <t>مدت پروژه: تاریخ شروع پروژه:</t>
  </si>
  <si>
    <t>No</t>
  </si>
  <si>
    <t>Activities to be carried out/  فعالیت ها به انگلیسی و دری/پشتو</t>
  </si>
  <si>
    <t xml:space="preserve">Activity/Items Description (this part should be in both English and Dari/Pashto)/ جزئیات فعالیت ها به انگلیسی و دری/پشتو </t>
  </si>
  <si>
    <t>Qty
مقدار</t>
  </si>
  <si>
    <t>Unit
واحد</t>
  </si>
  <si>
    <t xml:space="preserve">Unit Cost
قیمت واحد </t>
  </si>
  <si>
    <t>Total cost in AFN 
قیمت مجموعی به افغانی</t>
  </si>
  <si>
    <t>Total Cost in USD
قیمت مجموعی به دالر</t>
  </si>
  <si>
    <t>Comment/Budget Narrative
ملاحضات</t>
  </si>
  <si>
    <t>BoQ (Bel of Quantity) Cobawell</t>
  </si>
  <si>
    <t xml:space="preserve">Drilling of 8” bore well in school yard for providing of safe drinking water and connecting the water source to the drinking water reservoir and   providing of submersible water pump. 1” HDPE pipes and fittings and other required items for this activity.                      حفاری چاه نیمه عمیق ضربه یی به قطر 8 انچ توسط ماشین کوبه جهت تهیه نمودن آن آشامیدنی صحی و تمدید آن به ذخیره آب ارفاعی </t>
  </si>
  <si>
    <t>Drilling of Bore well 8" with cable tool technology(koba) with sempling and cleaning 
حفاری چاه ضربه یی توسط ماشین کوبه به قطر 8 انچ همراه با تمام فعالیت های ایجابی آبی از قبیل نمونه گیری از تمام طبقات چاه متذکره وپاک کاری چاه بعداز ختم حفاری آن</t>
  </si>
  <si>
    <t>M/L</t>
  </si>
  <si>
    <t xml:space="preserve"> Supply 6" PVC pipe and class-D KAWSAR ENG including installation and transportation to the site with all required activities for the connection of  pipe and filter 
پایپ  6 انج کلاس دی کوثر انجینرنگ استندرد از مواد ساجقی اعلی با جمله تجهیزات لازمه آن از قبیل سرش . انتقال و نصب آن در ساحه</t>
  </si>
  <si>
    <t>Supply 6" PVCfilter class D wight including installation and transportation to the site with all required activities for the connection of  pipe and filter 
 فلتر 6 انج کلاس دی کوثر انجینرنگ استندرد از مواد ساجقی اعلی با جمله تجهیزات لازمه آن از قبیل سرش . انتقال و نصب آن در ساحه</t>
  </si>
  <si>
    <t xml:space="preserve">Sieved gravel for garavel packing of around the filter including installation and transportation
جغل سورت شده (جغل لشمک) به قطر 4-6-12 ملی اطراف فلتر جفت فلتر نمودن آب چاه با تمام امور آن </t>
  </si>
  <si>
    <t>Cu.M</t>
  </si>
  <si>
    <t>Steel tripod of well head couse of protict of well from invironmental issues
سه پایه فلزی دهن چاه جهت قفل نمودن و محافظت چاه از خطرات محیطی</t>
  </si>
  <si>
    <t>Piece</t>
  </si>
  <si>
    <t>compactet gravel (Th=5cm) for around of water well pavement
هموار کاری و فرش نمودن جغل میده شده با ضخامت 5 سانتی متر برای اطراف چاه آب</t>
  </si>
  <si>
    <t xml:space="preserve">15cm PCC for around pavement of water well with concrete MIX of  1:1.5:3     
کانکریت بدون سیخ 1:1.5:3 برای فرش اطراف چاه آب    </t>
  </si>
  <si>
    <t>Supply and installation of GI pipe dia=40mm for the crossing fron flood.</t>
  </si>
  <si>
    <t>M</t>
  </si>
  <si>
    <t xml:space="preserve">Providing and installing of 2m3 almuniam water reservoir with 2mm thicknecc to provide safe drinking water for the students and steel stand from G.I pipe 3" and 2" in breasting including  installation  
تهیه و نصب ذخیره آب المونیمی 2000 لیتره باضخامت 2 ملی متر برای فراهم سازی آب اشامیدنی صحی برای شاگردان مکتب همراه با تدابیرهای محافظوی آن باپایه های مشخص شده از پروفیل های جستی دایره وی به قطر های 3 انچ و 2 انچ با انتقال و نصب آن در ساحه به همراه جوشکاری و کارهای  .تهداب آن </t>
  </si>
  <si>
    <t>Providing  2000 lit Almuniam water reservoir with 2mm thicknecc to reserve  drinking water for school students including transportation and installation of reservoir on the faild according  to attached  drawing and specification.
تهیه یک پایه ذخیره آب آهن چادری 2000 لیتره با ضخامت 2 ملی متر با کیفیت اعلی همراه با  با تمام مواد مسایل مورید ضرورت وانتقال نصب آن بعداز تاییدی از کیفیت آن در ساحه مورد نظر  و مطابق نقشه تخنیکی داده شده و بل احجام باشد.</t>
  </si>
  <si>
    <t>steel stand for water reservoir from G.I pipe of 3" thickness 2 mm according to drawing including welding and installation         
 اعمار ساختمان ذخیره فلزی با پایه فلزی  ازپایپ جستی لوله یی پایه ها به قطر 3 انچ و کمربند ها به قطر 2 انچ و ضخامت 2ملی با تمام وسایل مورید ضرورت  معه جوشکاری و نصب آن در ساحه طبق مشخصات منظور شده و طبق هدایت انجنیر مربوطه تمام فعالیت های مربوطه از کیفیت اعلی برخوردار بوده باشد  و مطابق نقشه های تخنیکی داده شده باشد</t>
  </si>
  <si>
    <t>Lums</t>
  </si>
  <si>
    <t>Fiberglass with thicknecc of 10cm for  insulation of water reservoir with high quality   
 پشم شیشه یی با ضخامت 10 سانتی متر باکیفیت اعلی جهت عایق سازی ذخیره آب المونیمی 2000 لیتره با انتقال آن درساحه و پیچانیدن آن در اطراف ذخیره آب المونیمی  طبق هدایت انجنیر مربوطه  و مطابق بل احجام داده شده باشد</t>
  </si>
  <si>
    <t>Sq.M</t>
  </si>
  <si>
    <t>High thicknecc waterproof coth  for protecting water reservoir from direct sunshine , moist and cold temperature .        
 تکه ضد آب دبل (فراشوت) با کیفیت عالی و مقاوم در برابر آفتاب جهت حفاظت ذخیره المونیمی و  پشم شیشه یی اطراف ذخیره از نور مستقیم آفتاب ، رطوبت و از درجه حرارت پاین تمام امورات کاری از کیفیت اعلی برخوردار باشد طابق بل احجام داده شده باشد</t>
  </si>
  <si>
    <t>Installation of inlet,outlet and washpipe with high thicknecc of 1" PPR pipe including all fittings from water storage up to hand wash basin 
تهیه و نصب پایپ آمد ، پایپ تخلیه و پایپ شستشو از نوع GI با ضخامت بلند و باکیفیت عالی به قطر یک انچ با تمام فیتینگ باب مورد ضرورت آن از ذخیره الی محل دستشویی تمام امورات کاری از کیفیت عالی برخوردار باشد</t>
  </si>
  <si>
    <t>m</t>
  </si>
  <si>
    <t xml:space="preserve">  1.5 mm diameter  G.I wire for fixing of fiberglass aruond the water reservoir.      
 سیم جستی به قطر 1.5 ملی متر برای محکم کاری پشم شیشه و تکه عایق اطراف ذخیره با انتقال و بسته کاری آن در اطراف  ذخیره آب طابق بل احجام داده شده باشد</t>
  </si>
  <si>
    <t>Kg</t>
  </si>
  <si>
    <t>Providind Single phase 1.5 inch submersible water pump      تهیه  واتر پمپ زیر آبی تک فاز 1.5 انچ</t>
  </si>
  <si>
    <t xml:space="preserve"> Water Pump 1.5"  Single phase . Power 1100watt ,1.5 HP,  Max Head 110m , Current 8.2 Amp, Voltage 220volt and Max flow 3 m3/hour  including installation and all required fitting for the installation of water pump
واتر پمپ زیر آبی 1.5 انچ  تک فاز دارای 18 پکه یی دارای توان 1.5 کیلوات با بلند ترین پرتاب 110 متر و با مشخصات ذکر شده بالا با کیفیت اعلی و با ضمانت فروشنده همراه با وسایل بالای پمپ و وسایل پمپ جهت اتصالات پمپ برقی مانند کیبل مسی با انتقال ونصب آن در ساحه مکمل با کیفیت اعلی مطابق نقشه تخنیکی داده شده و بل احجام باشد.</t>
  </si>
  <si>
    <t xml:space="preserve">Electric coper cable (2X16mm)  and  including connection and installation in site 
کیبل برق 16*2 ملی تاری مسی  با مشخصات ذکر شده در فوق جهت اتصال سولر پینل ها به پمپ برقی مطابق نقشه تخنیکی داده شده و بل احجام باشد.  </t>
  </si>
  <si>
    <t xml:space="preserve">Electric coper cable (2X10mm)   including connection and installation in site 
کیبل برق10*2 ملی  تاری مسی  با مشخصات ذکر شده در فوق جهت اتصال سولر پینل ها به پمپ برقی مطابق نقشه تخنیکی داده شده و بل احجام باشد.  </t>
  </si>
  <si>
    <t>Pawor cable (2X2.5mm)   including connection and installation in site 
پاور کیبل برق2.5*2 ملی  تاری مسی  با مشخصات ذکر شده در فوق جهت اتصال سولر پینل ها به پمپ برقی مطابق نقشه تخنیکی داده شده و بل احجام باشد</t>
  </si>
  <si>
    <t>Double 2 inch string  for hunging of water pump          
ریسمان دبل 16ملی  جهت  بسته کردن و آویزان نمودن پمپ برقی مطابق بل احجام باشد.</t>
  </si>
  <si>
    <t>Installation of Polietlin pipe(PE100PN10) with 1" diameter including all fittings from deep well up to water reservoir  for drinking water
تمدید پایپ پولی ایتلین 10 بار یک انچ از کف چاه آب الی ذخیره  آب آشامیدنی با تمام لوازم ضروری ,وفتنگ باب برای تمدید پایپ و دیگر امورات ایجابی آن باکیفیب اعلی</t>
  </si>
  <si>
    <t>Installation of Polietlin pipe(PE100PN16) with 1" diameter including all fittings from deep well up to water reservoir  for drinking water
تمدید پایپ پولی ایتلین 16 بار یک انچ از کف چاه آب الی ذخیره  آب آشامیدنی با تمام لوازم ضروری ,وفتنگ باب برای تمدید پایپ و دیگر امورات ایجابی آن باکیفیب اعلی د</t>
  </si>
  <si>
    <t xml:space="preserve">Pump test :Prepare all materials, equipment, and manpower for pump testfor determination of Hydro geological Parameters,all related activities to complete the job as per drawing and instruction of in charge engineer All tasks for this item to be under full approval in charge engineer.
پمپ تست: آماده سازی تمام مواد، تجهیزات و نیروی انسانی برای  ضرورت  پمپ تست  جهت تعیین پارامترهای هایدرولوژیکی، تمام فعالیت های مربوطه برای تکمیل کار طبق نقشه و دستورالعمل انجینر مسئول  وتمام وظایف این مورد تحت تایید کامل انجینر مسئول باشد </t>
  </si>
  <si>
    <t>Hour</t>
  </si>
  <si>
    <t>Total cost of Coba well</t>
  </si>
  <si>
    <t>Total cost of  Rehabilitation school+Coba well</t>
  </si>
  <si>
    <t xml:space="preserve">  </t>
  </si>
  <si>
    <t>ITEMIZED COST ESTIMATION forSIP Implementation
احجام کاری برای فعالیت های حمایت از تعلیم وتربیه رسمی</t>
  </si>
  <si>
    <t>Baland Ghor Paramary School</t>
  </si>
  <si>
    <t xml:space="preserve"> مکتب بلند غور</t>
  </si>
  <si>
    <t>Sayad /Baladn Ghor</t>
  </si>
  <si>
    <t>صیاد/بلند غور</t>
  </si>
  <si>
    <t>Estimated Cost (in AFN)
قیمت تخمینی (افغانی)</t>
  </si>
  <si>
    <t>Estimated Cost (In USD)
قیمت تخمینی (دالر)</t>
  </si>
  <si>
    <t>Activities to be carried out/  فعالیت ها به انگلیسی و دری</t>
  </si>
  <si>
    <r>
      <rPr>
        <b/>
        <sz val="10"/>
        <rFont val="Arial"/>
        <family val="2"/>
      </rPr>
      <t xml:space="preserve">Activity/Items Description </t>
    </r>
    <r>
      <rPr>
        <b/>
        <sz val="9"/>
        <rFont val="Arial"/>
        <family val="2"/>
      </rPr>
      <t xml:space="preserve">(this part should be in both English and Dari/Pashto)/ جزئیات فعالیت ها به انگلیسی و دری/پشتو </t>
    </r>
  </si>
  <si>
    <t>Total cost 
قیمت مجموعی</t>
  </si>
  <si>
    <t>Total Cost
قیمت مجموعی</t>
  </si>
  <si>
    <t>Rehabilitation/ترمیمات</t>
  </si>
  <si>
    <t xml:space="preserve"> plastering if interior and exterior walls
 پلستر کاری دیوار های خارجی و داخلی صنوف درسی</t>
  </si>
  <si>
    <t xml:space="preserve">Painting of classrooms blackboards (1.2x2.4) with 3 coated layers black oil paint including all painting activities (filling of the damaged parts) and repairing cracked parts of blackboards. All items used for this activity must be high quality and standards.
رنگ آمیزی تخته های درسی (2.4×1.2۰) متر با رنگ روغنی سیاه با سه لایه رنگ بشمول پرکاری قسمت های موریانه خوره آن وساختن آن ازکانکریت  با استفاده از مواد لازمه، ترمیم قسمت های شکسته و درز. تمام مواد که درفعالیت فوق بکار برده میشود از کیفیت عالی واستندر برخوردار باشد   </t>
  </si>
  <si>
    <t>Site preparation, clearing project site etc. تخریب کاری وپاک کاری ساحه وغیره</t>
  </si>
  <si>
    <t>plastering of interior and exterior wall with mortar Mix of 1:4 with all required activities of plastering work
پلستر کاری دیوار های داخلی و خارجی با مخلوط مصاله 1:4 با تمام امورات ایجابی پلستر کاری ازقبیل آبدهی پلستر حداقل روزانه 2 بار به مدت 3 یوم</t>
  </si>
  <si>
    <t>Plastic Painting of the  interior and exterior walls ceiling of the 2 classrooms sanding of the existing paint, three layer plastic paint of the 100% &amp;75% with all required activities for the painting of the walls                              رنگمالی دیوار های داخلی و سقف از رنگ پلاستیکی 75 و دیوار های  خارجی  با رنگ پلاستیکی 100%  و دگیر موارد طرف ضرورت برای رنگمالی دیوار های صنوف</t>
  </si>
  <si>
    <t>Painting of the school interior walls and ceiling of the school building with 75% plastic paint (Off Withe201)in 3 coat layer including plrepration and sanding of the existing paints with all required activities for the plastic painting of the school building
رنگمالی دیوار های داخلی  مکتب با رنگ پلاستیکی 75% با کود نمبر(Off Withe201)   در سه قلم رنگ و آماده سازی مساحت قابل رنگ مکتب از قبیل ریگمالی و لایه کاری رنگ های موجوده و دیگر موارد طرف ضرورت رنگ آمیزی پلاستیکی که تمام موارد فوق از اعلی برخوردار باشد.</t>
  </si>
  <si>
    <t>SqM</t>
  </si>
  <si>
    <t>Painting of the school exterior walls with 100% plastic paint in the three coad including exterior walls prepration and sading for the paing and removing of the existing paints with all required activities for the painting of the walls with plastic paint
رنگمالی دیوار های خارجی تعمیر مکتب با رنگ پلاستیکی 100% باکود نمبر(SP Ice Age 573)  طبق رنگ قبلی تعمیر در سه قلم با آماده سازی دیوار ها از قبیل ریگمال کاری رنگ های موجود و داغگیری دیوار ها و دیگر موارد ضروری برای رنگمالی دیوار ها با رنگ پلاستیکی 100% که تمام موارد فوق از کیفیت اعلی برخوردار بوده باشد.</t>
  </si>
  <si>
    <t xml:space="preserve">Providing of wooden doors and windows including installation required activites for the  wooden doors and windows                  تهیه و نصب دروازه و کلکین های  چوبی صنوف درسی همراه تمام فعالیت های مورد نیاز آن  </t>
  </si>
  <si>
    <t>Providing and installation of 8 wooden windows with sizes of (180x100)cm including installation of lock and other required metalic hinges                                                            تهیه و نصب  کلکین صنوف  از چوب خار تمام با کیفیت خوب همراه با قفلک و چپ وراست و تمام وسایل مورد نیاز تمام فعالیت ها از کیفیت خوب برخوردار باشد</t>
  </si>
  <si>
    <t>Providing and installation of  3 wooden windows with sizes of (60x44)cm including installation of lock and other required metalic hinges                                                            تهیه و نصب  کلکین صنوف  داخل دهلیز از چوب خار تمام با کیفیت خوب همراه با قفلک و چپ وراست و تمام وسایل مورد نیاز تمام فعالیت ها از کیفیت خوب برخوردار باشد</t>
  </si>
  <si>
    <t>Providing and installation of 9 wooden doors with sizes of (100x255)cm including installation of lock and other required metalic hinges                                                            تهیه و نصب 9 باب دروازه های ورودی  صنوف  از چوب خار تمام با کیفیت خوب همراه با قفلک و چپ وراست و تمام وسایل مورد نیاز تمام فعالیت ها از کیفیت خوب برخوردار باشد</t>
  </si>
  <si>
    <t>Providing and installation of 2 wooden doors with sizes of (100x200)cm including installation of lock and other required metalic hinges                                                            تهیه و نصب 2 باب دروازه های ورودی  دهلیز از چوب خار تمام با کیفیت خوب همراه با قفلک و چپ وراست و تمام وسایل مورد نیاز تمام فعالیت ها از کیفیت خوب برخوردار باشد</t>
  </si>
  <si>
    <t>Providing and installation of 12 wooden windows with sizes of (180x100)cm including installation of lock and other required metalic hinges                                                            ترمیم  کلکین صنوف  های از چوب خار تمام با کیفیت خوب همراه با قفلک و چپ وراست و تمام وسایل مورد نیاز تمام فعالیت ها از کیفیت خوب برخوردار باشد</t>
  </si>
  <si>
    <t>Installation of 4mm glass for the windows and doors according to needs in work site 
 شیشه 4ملی مترسفید (ساده) با کیفیت عالی برای کلکین ها و دروازه های مکتب به شمول انتقال ،شفتی و نصب آن  مطابق به ضرورت ساحه</t>
  </si>
  <si>
    <t xml:space="preserve"> (  Off White 1   )oil painting of doors and windows (3 coated layer) 
 سه قلم رنگ روغنی  سفید با کود نمبر(  Off White 1   ) دروازه و کلکین هابه شمول صاف کاری ،داغ گیری ،ریگمال نمودن آن که رنگ و تمام فعالیت های ایجابی فوق از کیفیت اعلی برخوردار باشد</t>
  </si>
  <si>
    <t>installation of fly net for the  windows of the classrooms
نصب جالی فلزی (جالی مگس) برای کلکین های صنوف بشمول چوکات وتمام امورات ایجابی آن با کیفیت عالی</t>
  </si>
  <si>
    <t>PCC concrete of the school building roof and installation of one layer insulation (Isogam) 
کانکریت ریزی بدون پوشش تعمیر مکتب و همچنان نصب یک لایه عایق رطوبت( ایزوگام)</t>
  </si>
  <si>
    <t>High thicknecc waterproof coth  on the wooden board  .        
 تکه ضد آب دبل (فراشوت) با کیفیت عالی  تمام امورات کاری از کیفیت اعلی برخوردار باشد</t>
  </si>
  <si>
    <t>7cm PCC of school roof with grade Mix of 1:2:4 including all required activities for the PCC of classrooms roof 
کانکریت بدون سیخ به ضخامت 7 سانتی متر به جاهای تخریب شده کف اتاق ها  با میکس دیزاین ارایه شده در فوق با تمام امورات ایجابی این فعالیت که همه امورات از کیفیت عالی برخوردار باشد</t>
  </si>
  <si>
    <t>Installation of one layer insulation (Isogam) of school roof with all requried activities for the installation of insulation layer
 نصب یک لایه عایق رطوبت (ایزوگام) پوشش تعمیر مکتب درقسمت تخریب شده  با تمام امورات ایجابی این فعالیت از کیفیت خوب برخوردار باشد</t>
  </si>
  <si>
    <t>Provision of floor drain gutter from 0.7mm iron sheets
تهیه ناوه آب پوشش صنوف از آهنچادر 0.7 ملی  به سایز 10*12 سانتی متر  به ارتفاع 3.5 متر  بشمول تمام امورات ایجابی این فعالیت و مواد استفاده از کیفیت عالی برخوردار بوده باشد</t>
  </si>
  <si>
    <t>L/M</t>
  </si>
  <si>
    <t>Total / مجموع</t>
  </si>
  <si>
    <t>Annex 1 - ضمیمه 1</t>
  </si>
  <si>
    <t>HEWAD</t>
  </si>
  <si>
    <t>BoQ (Bel of Quantity)
احجام کاری</t>
  </si>
  <si>
    <t>NRC Sar-i-Pul Education (SFE) Project</t>
  </si>
  <si>
    <t>ITEMIZED COST ESTIMATION for SFE Implementation
احجام کاری برای فعالیت های حمایت از تعلیم وتربیه رسمی</t>
  </si>
  <si>
    <t>Rehabilitation of pista mazar boys secondary school</t>
  </si>
  <si>
    <t>ترمیم مکتب متوسطه پسرانه پسته مزار</t>
  </si>
  <si>
    <t>Sayad/pista mazar</t>
  </si>
  <si>
    <t>صیاد/پسته مزار</t>
  </si>
  <si>
    <t>AFFM2227-ECW</t>
  </si>
  <si>
    <t xml:space="preserve"> مدت پروژه: تاریخ شروع پروژه:  </t>
  </si>
  <si>
    <t>Rehabilitation ترمیمات</t>
  </si>
  <si>
    <t>Rehabilitation of lassani boards for doors</t>
  </si>
  <si>
    <t xml:space="preserve">Rehabilitation Lassani Board 9*[180*70] (should be best quality of market or according to drawing                                  ترمیم تخته لاسانی دروازه ها به مشخصات و اندازه ذکر شده [ باید در مارکیت از کیفیت اعلی برخوردار باشد و از جهت ترسیم در نقشه   </t>
  </si>
  <si>
    <t>Providing and installation of high quality (YPN) company locks for doors  of all school classroom doors.
تهیه و نصب  قفل مغزی باکیفیت اعلی برای دروازه های صنوف درسی ودروازه های دهلیز مکتب</t>
  </si>
  <si>
    <t xml:space="preserve">Providing and installation of best quality doors locks according to drawings or as per engineer's direction                                                                                                                                          تهیه و نصب قلفک برای دروازه ها از کیفیت اعلی از روی نقشه و به لارښود انجنیر                    </t>
  </si>
  <si>
    <t>Painting of the school building doors and windows.
رنگ کردن دروازه ها و کلکین های تعمیر مکتب</t>
  </si>
  <si>
    <t>Oil painting (white1) of 28*{ 180*97} , 9*{118*68} 3 coated layers(1 layer filling and preparation, and 2 layer oil painting) with all required activities(cleaning, sanding and smoothing). All items used for this activity must be high quality and standards.   
رنگ آمیزی کلکین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</si>
  <si>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Oil painting (white1) of  9*(245*98)cm and 2[245*250]cm doors 3 coated layers(1 layer filling and preparation, and 2 layer oil painting) with all required activities(cleaning, sanding and smoothing). All items used for this activity must be high quality and standards.   
رنگ آمیزی دروازه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</si>
  <si>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 xml:space="preserve">Plastering of the damaged part of interior and exterior walls of the school building.and echron of windows
پلستر کاری  قسمت های تخریب شده دیوار های داخلی و خارجی تعمیر مکتب و کنار های کلکین </t>
  </si>
  <si>
    <r>
      <rPr>
        <b/>
        <sz val="14"/>
        <rFont val="Arial"/>
        <family val="2"/>
      </rPr>
      <t>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و کنارهای کلکین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b/>
        <sz val="14"/>
        <color rgb="FFFF0000"/>
        <rFont val="Arial"/>
        <family val="2"/>
      </rPr>
      <t xml:space="preserve"> </t>
    </r>
    <r>
      <rPr>
        <b/>
        <sz val="14"/>
        <rFont val="Arial"/>
        <family val="2"/>
      </rPr>
      <t>دریایی محلی  استفاده گردد</t>
    </r>
  </si>
  <si>
    <t xml:space="preserve">Installation of 4mm thick glass for windows with installation (Thickness of Glass should not be less then 4mm ,installation should be done by Chufti with the size of (2cm width and thick=0.4mm)            تهیه و نصب شیشه ۴ ملی متری همرا با نصب ان  و شیشه باید از ۴ ملی ملر کم نباشد   </t>
  </si>
  <si>
    <t>Installation of 4mm thick glass for windows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 نظربه ضرورت درساحه بشمول انتقال،نصب، شفتی  وتمام امورات ایجابی فعالیت فوق همچنان تمام اجناس(مواد) که درفعالیت فوق بکاربرده میشود از کیفیت عالی واستندرد برخوردارباشد</t>
  </si>
  <si>
    <t>شیشه های ساده بدون گل درنظرگرفته شده</t>
  </si>
  <si>
    <t xml:space="preserve">PCC concrete of all class bed and hall of the school  
کانکریت ریزی صنوف و دهلیز تعمیر مکتب  </t>
  </si>
  <si>
    <t xml:space="preserve">10cm (1:2:4) ratio PCC on the floor with all required activities including mixing (using small mixer), labour and curing cost (Lumsum). 5-10 mm river course aggregate and washed river fine aggregate (sand) should be used for the mortar. Leveling and smoothing is required after the pour and 5 day water we burlap curing must be applied to the floor. Note: mentioned activity mortare must be from local course aggregate and river sand.
کانکریت بدون سیخ به ضخامت 10 سانتی متر صنوف و دهلیز مکتب  با مارک  (۱:۲:۴) با تمام امورات ایجابی (مخلوط مواد  با میکسر در نظر گرفته شود)، از جغل ۵-۱۰ ملی و ریگ پاک و شسته دریایی برای کانکریت استفاده شود. کانکریت باید هموارکاری و سطح آن لشم و بدون پستی و بلندی باشد، کانکریت به مدت ۵ روز (با بوجی تاری) آبپاشی شود.  تمام اجناس (مواد) که درفعالیت فوق بکار میرود از کیفیت عالی برخوردار باشد
نوت: تمام مواد مصالحه فعالیت فوق ازمواد با کیفیت درنظرگرفته شود مانند ریگ دریایی </t>
  </si>
  <si>
    <t>Ezo Gum for the roof of school                                                                                          ایزوګام برای سقف مکتب</t>
  </si>
  <si>
    <t>Demolition and installation of best quality Ezo gum with all requirements as per engineer direction      تخریب کردن و نصب کردن ایزوګام اعلی و باکیفیت همراه با تمام ضرورت هایش و به رهنمایی انجنیر</t>
  </si>
  <si>
    <t>Sub-total / مجموع فرعی</t>
  </si>
  <si>
    <t>Rehabilitation of Engeshka boys secondary School</t>
  </si>
  <si>
    <t>ترمیم مکتب متوسطه پسرانه انګشکه</t>
  </si>
  <si>
    <t>Sayad/Engeshka</t>
  </si>
  <si>
    <t>صیاد/انګشکه</t>
  </si>
  <si>
    <t>AFFM 2227-ECW</t>
  </si>
  <si>
    <t>Providing and repairing lasani an of wooden doors for  school building
تهیه وترمیم تخته دروازه ها ی چوبی تعمیر مکتب</t>
  </si>
  <si>
    <t xml:space="preserve">Providing and Repairing 5mm of lasani board for 10 existing wooden door  with (190x100) cm size.
تهیه و ترمیم ۵ ملی متر تخته لاسانی رنګه برای ۱۰باب دروازه به اندازه [۱۹۰*۱۰۰] سانتی متر دو طرف از کیفیت  اعلی واستندرد برخوردارباشد 
                                                                                                </t>
  </si>
  <si>
    <t xml:space="preserve">Providing and installation of best quality doors locks according to drawings or as per engineer's direction                                                                                                                                      تهیه و نصب قلفک برای دروازه ها از کیفیت اعلی از روی نقشه و به لارښود انجنیر                    </t>
  </si>
  <si>
    <t xml:space="preserve">Painting of the school building interior and exterior walls.
رنگمالی دیوار های داخلی وخارجی تعمیر مکتب و مبرزها 
</t>
  </si>
  <si>
    <t xml:space="preserve">Painting of the school interior walls of school building with high quality 75% plastic paint (Off Withe 201) in 3 coated layers including first coat filling and sanding, second coat preparation, and third coat final paint must be applied. All items  will used for this activities must be from high quality and standards. 
رنگمالی دیوار های داخلی تعمیر مکتب با رنگ پلاستیکی با کیفیت عالی 75% با کود نمبرذکرشده درفوق درسه قلم رنگ همراه با آماده سازی ساحه قابل رنگ و پاکاری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
</t>
  </si>
  <si>
    <r>
      <rPr>
        <b/>
        <sz val="14"/>
        <rFont val="Arial"/>
        <family val="2"/>
      </rPr>
      <t>Painting of the school exterior walls with high quality 100% plastic paint(SP Ice Age 573)</t>
    </r>
    <r>
      <rPr>
        <b/>
        <sz val="14"/>
        <color rgb="FFFF0000"/>
        <rFont val="Arial"/>
        <family val="2"/>
      </rPr>
      <t xml:space="preserve"> </t>
    </r>
    <r>
      <rPr>
        <b/>
        <sz val="14"/>
        <rFont val="Arial"/>
        <family val="2"/>
      </rPr>
      <t xml:space="preserve">in 3 coated layers including first coat filling and sanding, second coat preparation, and third coat final paint must be applied. All items will used for this activities must be from high quality and standards (king fisher company paint and filling).
رنگمالی دیوار های خارجی تعمیر مکتب با رنگ پلاستیکی با کیفیت عالی 100% با کود نمبرذکرشده درفوق درسه قلم رنگ همراه با آماده سازی ساحه قابل رنگ و پاک 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 </t>
    </r>
  </si>
  <si>
    <t xml:space="preserve">Providing and installation of high quality manual locks for windows of school classroom.
تهیه و نصب ناخنک باکیفیت اعلی برای کلکین های صنوف درسی  </t>
  </si>
  <si>
    <t xml:space="preserve">Locks for windows of class (Best Quality of market  with installation and should be approve by engineer )                                                                                                                                                                                                                               تهیه و نصب ناخنک های باکیفیت اعلی در مارکیت برای کلکین های صنوف درسی با درنظرداشت انجنیر    </t>
  </si>
  <si>
    <t>PCs</t>
  </si>
  <si>
    <t>Oil painting (white1) of 3 coated layers(1 layer filling and preparation, and 2 layer oil painting) with all required activities(cleaning, sanding and smoothing). All items used for this activity must be high quality and standards.   
رنگ آمیزی کلکین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</si>
  <si>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Oil painting (white1) of  8(190x100)cm and 2[230*190]cm doors 3 coated layers(1 layer filling and preparation, and 2 layer oil painting) with all required activities(cleaning, sanding and smoothing). All items used for this activity must be high quality and standards.   
رنگ آمیزی دروازه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</si>
  <si>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 xml:space="preserve">Installation of 4mm thick glass for latrines door and windows with installation (Thickness of Glass should not be less then 4mm ,installation should be done by Chufti with the size of (2cm width and thick=0.4mm)                          نصب شیشه ۴ ملی متر ساده برای کلکین های و دروازه تشناب ها ضخامت شیشه باید کمتر از ۴ ملی متر نباشد </t>
  </si>
  <si>
    <t>Rehabilitation of latrines        ترمیم تشناب ها</t>
  </si>
  <si>
    <t xml:space="preserve">Destruction and Removing of mud from the roof of the Latrines with all necessary wrork should be check by Hewad site engineer to approve the next step                                                         بین بردن خاک و ګل از سقف تشناب ها همراه با کار ضروری و باید هرمرحله ان از طرف انجنیرهیواد چیک و تصویب ګردد    </t>
  </si>
  <si>
    <t xml:space="preserve">Clay over Mat( Borya) 10 cm Thick with all necessary work should be check by Hewad site engineer to approve the next step                                                                                                                      ګل بالای فرش به ضخامت ۱۰سانتی متر همراه با کار ضروری و هم باید مرحله بعدی ان از طرف انجنیر ساحوی هیواد چیک و تصویب ګردد </t>
  </si>
  <si>
    <t xml:space="preserve">dry soil over ( Clay) 5 cm Thick with all necessary work should be check by site engineer to approve the next step                                                                                                                                                                                                                            خاک خشک بالای ګل به ضخامت        ۱۰سانتی متر همراه با کار ضروری و باید مرحله بعدی ان از طرف انجنیر ساحوی هیواد چیک و تصویب ګردد                                                                                                                                                                                                                                                                                                                                                                                                       </t>
  </si>
  <si>
    <t xml:space="preserve">Mud palster ( kagel) 2 coats including plastic one layer with all necessary work should be check by Hewad site engineer to approve the next step                                                                                      پلاستر ګل [ کاګل ] در دو مرحله که شامل پلاسنیک یک طبقه همراه با تمام کار ضروری و باید مرحله بعدی ان از طرف انجنیر ساحوی هیواد چیک و تصویب ګردد                                                                            </t>
  </si>
  <si>
    <t xml:space="preserve">Providing and installation of best quality steel doors 1*{180*67}cm according to drawings or as per engineer's direction                                                                                                                           تهیه و نصب دروازه فلزی یک دانه باکیفیت و اعلی به اندازه ذکر شده فوق به مطابق نقشه و به رهنمایی انجنیر   </t>
  </si>
  <si>
    <t>Repairing the  windows of latrines 3* [150*50]cm and  Repairing echron of the latrines windows 6*{30*30}cm                                                                                                                                        ترمیم کلکین تشناب ها و ترمیم پله های تشناب ها به سایز و اندازه ذکر شده فوق</t>
  </si>
  <si>
    <t xml:space="preserve">Painting  the steel doors of the latrines both side  5[180*60 }cm 2 coat paint with high quality                                                                                                                                                                   رنګ کردن هر دو طرف دروازه های فلزې تشناب ب مشخصات داده شده دو قلم رنګ باکیفیت و اعلی                                                 </t>
  </si>
  <si>
    <t xml:space="preserve">Removing of existing Plaster and plastering of the damaged part of interior and exterior walls of the school building.and echron of windows
خراب کردن پلستر موجوده و پلستر کاری  قسمت های تخریب شده دیوار های داخلی و خارجی تعمیر مکتب و کنار های کلکین </t>
  </si>
  <si>
    <t>Removing of existing Plaster and  of the interior and exterior walls and echron of doors and windows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خراب کردن پلستر موجوده پلستر کاری دیوار های داخلی وخارجی و کنارهای کلکین و دروازه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 دریایی محلی  استفاده گردد</t>
  </si>
  <si>
    <t>PCC concrete  around  of school and sidewalks
کانکریت ریزی اطراف تعمیر مکتب و پیاده رو ها</t>
  </si>
  <si>
    <t xml:space="preserve">10cm (1:2:4) ratio PCC on the floor with all required activities including mixing (using small mixer), labour and curing cost (Lumsum). 5-10 mm river course aggregate and washed river fine aggregate (sand) should be used for the mortar. Leveling and smoothing is required after the pour and 5 day water we burlap curing must be applied to the floor. Note: mentioned activity mortare must be from local course aggregate and river sand.
کانکریت بدون سیخ به ضخامت سانتی متر در اطراف  و پیاده  رو ها با مارک  (۱:۲:۴) با تمام امورات ایجابی (مخلوط مواد  با میکسر در نظر گرفته شود)، از جغل ۵-۱۰ ملی و ریگ پاک و شسته دریایی برای کانکریت استفاده شود. کانکریت باید هموارکاری و سطح آن لشم و بدون پستی و بلندی باشد، کانکریت به مدت ۵ روز (با بوجی تاری) آبپاشی شود.  تمام اجناس (مواد) که درفعالیت فوق بکار میرود از کیفیت عالی برخوردار باشد
نوت: تمام مواد مصالحه فعالیت فوق ازمواد با کیفیت درنظرگرفته شود مانند ریگ دریایی </t>
  </si>
  <si>
    <t>CU.M</t>
  </si>
  <si>
    <t>اب و حفظ الصه Wash</t>
  </si>
  <si>
    <t>Digging of 8” dug well in schoolyard for providing of safe drinking water and connecting the water source to the drinking water reservoir and   providing of submersible water pump. 1” PE pipes, fittings, and other required items for this activity.                     حفری چاه عمیق ضربه یی به قطر 8 انچ توسط ماشین کوبه جهت تهیه نمودن آب آشامیدنی صحی و تمدید آن به ذخیره آب نصب شده همراه با پمپ 1 انچ زیر آبی و تمام پایپ وفلتر مورد ضرورت آن</t>
  </si>
  <si>
    <t>Digging of water well 8" with cable tool technology (koba) with sampling and cleaning activities
حفاری چاه ضربه یی توسط ماشین کوبه به قطر 8 انچ همراه با تمام فعالیت های ایجابی آن از قبیل نمونه گیری از تمام طبقات چاه متذکره وپاک کاری چاه بعداز ختم حفاری آن</t>
  </si>
  <si>
    <t>6" PVC pipe and class D KAWSAR ENG wight including installation and transportation to the site with all required activities for the connection of  pipe and filter 
پایپ  6 انج کلاس دی کوثر انجینرنگ استندرد از مواد ساجقی اعلی با جمله تجهیزات لازمه آن از قبیل سرش . انتقال و نصب آن در ساحه</t>
  </si>
  <si>
    <t>6" PVCfilter class D wight including installation and transportation to the site with all required activities for the connection of  pipe and filter 
 فلتر 6 انج کلاس دی کوثر انجینرنگ استندرد از مواد ساجقی اعلی با جمله تجهیزات لازمه آن از قبیل سرش . انتقال و نصب آن در ساحه</t>
  </si>
  <si>
    <t>Sieved gravel for gravel packing of around the filter 
جغل سورت شده (جغل لشمک) به قطر 1.8 سانتی اطراف فلتر جهت فلتر نمودن آب چاه</t>
  </si>
  <si>
    <t>Steel tripod of well head Couse of protection of well from environmental issues
سه پایه فلزی دهن چاه جهت قفل نمودن و محافظت چاه از خطرات محیطی</t>
  </si>
  <si>
    <t xml:space="preserve">Pump Test of dug well for 8 hour with all required activities                              پمپ تست چاه عمیق مدت 8 ساعت باتمام امورات ایجابی آن </t>
  </si>
  <si>
    <t>Lumsum</t>
  </si>
  <si>
    <t>compacted gravel (H=7cm) for around of water well pavement
هموار کاری و فرش نمودن جغل میده شده با ضخامت 7 سانتی متر برای اطراف چاه آب</t>
  </si>
  <si>
    <t xml:space="preserve">15cm PCC for around pavement of water well with concrete MIX of 1:1.5:3    
کانکریت بدون سیخ 1:1.5:3 برای فرش اطراف چاه آب    </t>
  </si>
  <si>
    <t xml:space="preserve">Providing  2000 lit Almuniam water reservoir with 2mm thicknecc to reserve  drinking water for school students including transportation and installation of reservoir on the faild
تهیه یک پایه ذخیره آب المونیمی 2000 لیتره با ضخامت 2 ملی متر با کیفیت اعلی همراه با انتقال نصب آن بعداز تاییدی از کیفیت آن در ساحه مورد نظر </t>
  </si>
  <si>
    <t>steel stand for water reservoir from G.I pipe of 3" thickness 2 mm according to drawing including welding and installation         
  پایه فلزی  ازپایپ جستی لوله یی پایه ها به قطر 3 انچ و کمربند ها به قطر 2 انچ و ضخامت 2ملی معه جوشکاری و نصب آن در ساحه طبق مشخصات منظور شده و طبق هدایت انجنیر مربوطه تمام فعالیت های مربوطه از کیفیت اعلی برخوردار بوده باشد</t>
  </si>
  <si>
    <t>LUMS</t>
  </si>
  <si>
    <t>steel stand for water reservoir from G.I pipe of 3" thickness 2 mm according to drawing including welding and installation         
  پایه فلزی  ازپایپ جستی لوله یی پایه ها به قطر 3 انچ و کمربند ها به قطر 2 انچ و ضخامت 2ملی معه جوشکاری و نصب آن در ساحه طبق مشخصات منظور</t>
  </si>
  <si>
    <t>M2</t>
  </si>
  <si>
    <t>High thicknecc waterproof coth  for protecting water reservoir from direct sunshine , moist and cold temperature .        
 تکه ضد آب دبل (فراشوت) با کیفیت عالی و مقاوم در برابر آفتاب جهت حفاظت ذخیره المونیمی و  پشم شیشه یی اطراف ذخیره از نور مستقیم آفتاب ، رطوبت و از درجه حرارت پاین تمام امورات کاری از کیفیت اعلی برخوردار باشد</t>
  </si>
  <si>
    <t>Installation of inlet,outlet and washpipe with high thicknecc of 1" PPR pipe including all fittings from water storage up to hand wash basin 
تهیه و نصب پایپ آمد ، پایپ تخلیه و پایپ شستشو از نوع پایپ پی پی آر (لوله سبز) با ضخامت بلند و باکیفیت عالی به قطر یک انچ با تمام فیتینگ باب مورد ضرورت آن از ذخیره الی محل دستشویی تمام امورات کاری از کیفیت عالی برخوردار باشد</t>
  </si>
  <si>
    <t xml:space="preserve">  1.5 mm diameter  G.I wire for fixing of fiberglass aruond the water reservoir.      
 سیم جستی به قطر 1.5 ملی متر برای محکم کاری پشم شیشه و تکه عایق اطراف ذخیره با انتقال و بسته کاری آن در اطراف  ذخیره آب</t>
  </si>
  <si>
    <t xml:space="preserve">Providinf 1 Solar Penal Stand 4 cell .will install On the school yard                                                                                                                                                                                                                       تهیه 1 پایه سولرپینل استند که گنجایش ۴ پینل را داشته باشد  موقعیت نصب آن  در حویلی تعمیر مکتب                           </t>
  </si>
  <si>
    <t>Providing  Solar Penal Stand 6 cell with  inverter. box from V type  (50x50x30mm profil    
          تهیه 1پایه سولرپینل استند هرکدام گنجایش ۴ پینل را داشته باشد معه باکس انورتر از پروفیل V ماندد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</si>
  <si>
    <t>Hybrid Inverter: Supply and Install high quality 2kw hybrid inverter system that able to handle the different input voltage range of the solar panels,with independent MPPT, high efficiency and have protection features such as overvoltage, overcurrent, and short-circuit protection with at least 5 years warranty اینورتر هیبریدی: تهیه و نصب سیستم اینورتر هیبریدی 2 کیلوواتی با کیفیت بالا که قادر به کنترل محدوده ولتاژ ورودی مختلف پنل های خورشیدی، با MPPT مستقل، راندمان بالا و دارای ویژگی های حفاظتی مانند حفاظت از اضافه ولتاژ، اضافه جریان و حفاظت در برابر اتصال کوتاه با حداقل . 5 سال گارانتی.</t>
  </si>
  <si>
    <t>Providind 4 polycrystalline solar panels with submersible water pump                                                        تهیه و نصب  ۴ سولر پینل های پولی کرستالین همراه با پمپ برقی زیر آبی</t>
  </si>
  <si>
    <t>AC (Dongyin)  Water Pump 1.5"  Single phase . Power 1100watt ,1.5 HP,  Max Head 110m , Current 8.2 Amp, Voltage 220volt and Max flow 3 m3/hour  including installation and all required fitting for the installation of water pump
واتر پمپ زیر آبی 1.5 انچ  AC (دانگیین)  تک فاز دارای 18 پکه یی دارای توان 1.5 کیلوات با بلند ترین پرتاب 110 متر و با مشخصات ذکر شده بالا با کیفیت اعلی و با ضمانت فروشنده همراه با وسایل بالای پمپ و وسایل پمپ جهت اتصالات پمپ برقی مانند کیبل مسی با انتقال ونصب آن در ساحه مکمل با کیفیت اعلی مطابق نقشه تخنیکی داده شده و بل احجام باشد.</t>
  </si>
  <si>
    <t>Polycrystalline solar panels (Pmax=540watt) with transportation and instalation including all necessary equipment.with high quality and 20-year garranty is required.      
            سولر پینل های پولی کرستالین با کیقیت اعلی وباگرنتی 20 ساله دارای توان 540 وات با تمام تجهیزات لازمه آن با انتقال و نصب آن در ساحه مطابق نقشه تخنیکی داده شده و بل احجام باشد.</t>
  </si>
  <si>
    <t xml:space="preserve">Electric coper cable (3X2.5mm)   including connection and installation in site 
کیبل برق 2.5*3 ملی تاری مسی  با مشخصات ذکر شده در فوق جهت اتصال سولر پینل ها به پمپ برقی مطابق نقشه تخنیکی داده شده و بل احجام باشد.  </t>
  </si>
  <si>
    <t>Double 2 inch string  for hunging of water pump          
ریسمان دبل 16ملی جهت  بسته کردن و آویزان نمودن پمپ برقی</t>
  </si>
  <si>
    <t>Installation of Polietlin pipe(PE100PN16) with 1" diameter including all fittings from deep well up to water reservoir  for drinking water
تمدید پایپ پولی ایتلین 16 بار یک انچ از کف چاه آب الی ذخیره  آب آشامیدنی با تمام لوازم ضروری برای تمدید پایپ و دیگر امورات ایجابی آن باکیفیب اعلی</t>
  </si>
  <si>
    <t>Construction of one drinking water basin for the students including connecting of the basin to the school water supply network
اعماریک محل آب آشامیدنی برای شاگردان  که شامل ارتباط با سیستم آبرسانی مکتب</t>
  </si>
  <si>
    <t>construction of the drinking water basin for the students including installation if six 0.5 inch Brass  water taps and connecting of the basin to the school water supply network from the PCC, burnt brick and ceramic and another Required work and  all required plumbing system PPR pipes and fittings from water reservoir up to drinking water basinaccording  to attached  drawing and specificatio.
ساختن محل آب آشامیدنی دوطرفه برای شاگردان مکتب از کانکریت بیدون سیخ معه خشت پخته ودیگر امورات ساختمانی باکیفیت اعلا و همچنان نصف 6 عدد شیردهن برنجی نیم انچ  با تمام ضروریات نصب پایپ پی پی آر (لوله سبز) باضخامت بلند وباکیفیت اعلی و دیگر فیتینگ باب مورد نیاز  محل آب آشامیدنی  بانصب لوحه مشخص طبق ساختمان های تایید شده و قبلا اعمارشده  دفتر  که تمام امورات کاری از کیفیت عالی برخوردار بوده و مطابق نقشه تخنیکی داده شده و بل احجام باشد.</t>
  </si>
  <si>
    <t>Hewad</t>
  </si>
  <si>
    <t>Sar-i-Pul Education (SIP) Project</t>
  </si>
  <si>
    <t>Rehabilitation of Engeshka girls secondary school</t>
  </si>
  <si>
    <t>ترمیم مکتب متوسطه دخترانه انګشکه</t>
  </si>
  <si>
    <t>Sayad/engeshka</t>
  </si>
  <si>
    <t xml:space="preserve">Activity/Items Description (this part should be in both English and Dari/Pashto)/ جزئیات فعالیت ها به انگلیسی و دری/پشتو                                                                                                             </t>
  </si>
  <si>
    <t xml:space="preserve">اب و حفظ الصحه Wash </t>
  </si>
  <si>
    <t>Sieved gravel for gravel packing of around the filter 
جغل سورت شده (جغل لشمک) به قطر 3*6*12 ملی اطراف فلتر جهت فلتر نمودن آب چاه</t>
  </si>
  <si>
    <t xml:space="preserve">Pump Test of dug well for 8 hour with all required activities                                                                               پمپ تست چاه عمیق مدت 8 ساعت باتمام امورات ایجابی آن </t>
  </si>
  <si>
    <t>Job</t>
  </si>
  <si>
    <t>compacted gravel (H=10cm) for around of water well pavement
هموار کاری و فرش نمودن جغل میده شده با ضخامت 10 سانتی متر برای اطراف چاه آب</t>
  </si>
  <si>
    <t>Providind Single phase 1.5 inch submersible water pump                             تهیه  واتر پمپ زیر آبی تک فاز 1.5 انچ</t>
  </si>
  <si>
    <t>Polycrystalline solar panels (Pmax=540 watt) with transportation and instalation including all necessary equipment.with high quality and 20-year garranty is required.      
            سولر پینل های پولی کرستالین با کیقیت اعلی وباگرنتی 20 ساله دارای توان 540وات با تمام تجهیزات لازمه آن با انتقال و نصب آن در ساحه مطابق نقشه تخنیکی داده شده و بل احجام باشد.</t>
  </si>
  <si>
    <t xml:space="preserve">Providinf 1 Solar Penal Stand 4 cell .will install On the school yard                                                                                                                                                                                                          تهیه 1 پایه سولرپینل استند که گنجایش 4 پینل را داشته باشد  موقعیت نصب آن  در حویلی تعمیر مکتب                           </t>
  </si>
  <si>
    <t>Providing  Solar Penal Stand 4 cell with  inverter. box from V type  (50x50x30mm profil    
          تهیه 1پایه سولرپینل استند هرکدام گنجایش 4 پینل را داشته باشد معه باکس انورتر از پروفیل V ماندد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</si>
  <si>
    <t>PCS</t>
  </si>
  <si>
    <t xml:space="preserve"> repairing lassani board of wooden door for  latrine school building
تهیه وترمیم تخته دروازه چوبی تعمیر مکتب</t>
  </si>
  <si>
    <t xml:space="preserve">Repairing 8mm of lassani board for 10 existing wooden door with (190x100) cm size
تهیه و ترمیم 5 ملی متر تخته لاسانی رنګه برای۱ باب دروازه به اندازه [۱۹۰*۱۰۰] سانتی متر از کیفیت  اعلی واستندرد برخوردارباشد </t>
  </si>
  <si>
    <t xml:space="preserve">Painting of the school latrines interior and exterior walls.
رنگمالی دیوار های داخلی وخارجی مبرزها </t>
  </si>
  <si>
    <t xml:space="preserve">Painting the enterior and exterior walls of the latrines with high quality 100% plastic paint(SP Ice Age 573) in 3 coated layers including first coat filling and sanding, second coat preparation, and third coat final paint must be applied. All items will used for this activities must be from high quality and standards (king fisher company paint and filling).
رنگمالی دیوارهای داخلی و خارجی تشناب ها با رنگ پلاستیکی با کیفیت عالی 100% با کود نمبرذکرشده درفوق درسه قلم رنگ همراه با آماده سازی ساحه قابل رنگ و پاک 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 </t>
  </si>
  <si>
    <t xml:space="preserve">Providing and installation of best quality doors locks according to drawings or as per engineer's direction                                                                                                                                                                                    تهیه و نصب قلفک برای دروازه ها از کیفیت اعلی از روی نقشه و به لارښود انجنیر                                          </t>
  </si>
  <si>
    <t>Rehabilitation and painting black board of all classes
ترمیم و رنګ کردن تخته های سیاه صنوف</t>
  </si>
  <si>
    <t xml:space="preserve">Painting of Black board with special oil paint 9*[240*123]cm (Paint should be the best quality of market )before painting the surface of blackboard should be check In case of need it should be smooth by mortar and filling                                                              رنګ کردن تخته های سیاه همراه با تیل باکیفیت [ رنګ باید در مارکیت از کیفیت اعلی برخوردار باشد ] پیش از رنګ کردن                                        باید سطح تخته های سیاه باید دیده شود. در وقت قضیه ضرور است که سطح انها هموار و پر شود    </t>
  </si>
  <si>
    <t>Installation of 4mm thick glass for windows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های و دروازه تشناب ها نظربه ضرورت درساحه بشمول انتقال،نصب، شفتی  وتمام امورات ایجابی فعالیت فوق همچنان تمام اجناس(مواد) که درفعالیت فوق بکاربرده میشود از کیفیت عالی واستندرد برخوردارباشد</t>
  </si>
  <si>
    <t>m2</t>
  </si>
  <si>
    <t>Genral Total</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</si>
  <si>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</si>
  <si>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</si>
  <si>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</si>
  <si>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</si>
  <si>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</si>
  <si>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</si>
  <si>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</si>
  <si>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</si>
  <si>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</si>
  <si>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</si>
  <si>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</si>
  <si>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</si>
  <si>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</si>
  <si>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</si>
  <si>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</si>
  <si>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</si>
  <si>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</si>
  <si>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</si>
  <si>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</si>
  <si>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</si>
  <si>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</si>
  <si>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</si>
  <si>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</si>
  <si>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</si>
  <si>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Name:</t>
  </si>
  <si>
    <t>Title:</t>
  </si>
  <si>
    <t>Company Name:</t>
  </si>
  <si>
    <t>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</si>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</sst>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7" formatCode="&quot;$&quot;#,##0.00_);\(&quot;$&quot;#,##0.00\)"/>
    <numFmt numFmtId="43" formatCode="_(* #,##0.00_);_(* \(#,##0.00\);_(* &quot;-&quot;??_);_(@_)"/>
    <numFmt numFmtId="164" formatCode="_-* #,##0.00_-;\-* #,##0.00_-;_-* \-??_-;_-@_-"/>
    <numFmt numFmtId="165" formatCode="_(* #,##0_);_(* \(#,##0\);_(* &quot;-&quot;??_);_(@_)"/>
    <numFmt numFmtId="166" formatCode="_-* #,##0_-;\-* #,##0_-;_-* \-??_-;_-@_-"/>
    <numFmt numFmtId="167" formatCode="&quot;$&quot;#,##0.00"/>
    <numFmt numFmtId="168" formatCode="[$AFN]\ #,##0"/>
    <numFmt numFmtId="169" formatCode="[$-3000401]0"/>
    <numFmt numFmtId="170" formatCode="&quot;$&quot;#,##0"/>
  </numFmts>
  <fonts count="31">
    <font>
      <sz val="10"/>
      <name val="Arial"/>
      <charset val="134"/>
    </font>
    <font>
      <sz val="12"/>
      <color theme="1"/>
      <name val="Times New Roman"/>
      <family val="1"/>
    </font>
    <font>
      <b/>
      <sz val="11"/>
      <name val="Arial"/>
      <family val="2"/>
    </font>
    <font>
      <b/>
      <sz val="10"/>
      <name val="Arial"/>
      <family val="2"/>
    </font>
    <font>
      <sz val="10"/>
      <color theme="1"/>
      <name val="Arial"/>
      <family val="2"/>
    </font>
    <font>
      <sz val="8"/>
      <name val="Arial"/>
      <family val="2"/>
    </font>
    <font>
      <sz val="12"/>
      <name val="Arial"/>
      <family val="2"/>
    </font>
    <font>
      <b/>
      <sz val="10"/>
      <color rgb="FF7030A0"/>
      <name val="Arial"/>
      <family val="2"/>
    </font>
    <font>
      <b/>
      <sz val="12"/>
      <name val="Arial"/>
      <family val="2"/>
    </font>
    <font>
      <b/>
      <sz val="10"/>
      <color theme="1"/>
      <name val="Arial"/>
      <family val="2"/>
    </font>
    <font>
      <b/>
      <sz val="12"/>
      <color theme="1"/>
      <name val="Arial"/>
      <family val="2"/>
    </font>
    <font>
      <b/>
      <sz val="12"/>
      <color rgb="FF000000"/>
      <name val="Arial"/>
      <family val="2"/>
    </font>
    <font>
      <b/>
      <sz val="14"/>
      <name val="Arial"/>
      <family val="2"/>
    </font>
    <font>
      <b/>
      <sz val="11"/>
      <color theme="1"/>
      <name val="Arial"/>
      <family val="2"/>
    </font>
    <font>
      <b/>
      <sz val="10"/>
      <color rgb="FFC00000"/>
      <name val="Arial"/>
      <family val="2"/>
    </font>
    <font>
      <b/>
      <sz val="12"/>
      <color rgb="FFC00000"/>
      <name val="Arial"/>
      <family val="2"/>
    </font>
    <font>
      <sz val="14"/>
      <name val="Arial"/>
      <family val="2"/>
    </font>
    <font>
      <b/>
      <sz val="20"/>
      <name val="Arial"/>
      <family val="2"/>
    </font>
    <font>
      <b/>
      <sz val="14"/>
      <color theme="1"/>
      <name val="Arial"/>
      <family val="2"/>
    </font>
    <font>
      <b/>
      <sz val="14"/>
      <color rgb="FF000000"/>
      <name val="Arial"/>
      <family val="2"/>
    </font>
    <font>
      <b/>
      <sz val="11"/>
      <color rgb="FFC00000"/>
      <name val="Arial"/>
      <family val="2"/>
    </font>
    <font>
      <b/>
      <sz val="14"/>
      <color rgb="FFC00000"/>
      <name val="Arial"/>
      <family val="2"/>
    </font>
    <font>
      <b/>
      <sz val="16"/>
      <name val="Arial"/>
      <family val="2"/>
    </font>
    <font>
      <b/>
      <sz val="18"/>
      <name val="Arial"/>
      <family val="2"/>
    </font>
    <font>
      <sz val="18"/>
      <name val="Arial"/>
      <family val="2"/>
    </font>
    <font>
      <b/>
      <sz val="16"/>
      <color rgb="FFC00000"/>
      <name val="Arial"/>
      <family val="2"/>
    </font>
    <font>
      <b/>
      <sz val="18"/>
      <color rgb="FF7030A0"/>
      <name val="Arial"/>
      <family val="2"/>
    </font>
    <font>
      <sz val="11"/>
      <color theme="1"/>
      <name val="Calibri"/>
      <family val="2"/>
      <scheme val="minor"/>
    </font>
    <font>
      <b/>
      <sz val="9"/>
      <name val="Arial"/>
      <family val="2"/>
    </font>
    <font>
      <b/>
      <sz val="14"/>
      <color rgb="FFFF0000"/>
      <name val="Arial"/>
      <family val="2"/>
    </font>
    <font>
      <sz val="10"/>
      <name val="Arial"/>
      <family val="2"/>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450666829432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s>
  <borders count="50">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medium">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thin">
        <color auto="1"/>
      </right>
      <top/>
      <bottom/>
      <diagonal/>
    </border>
    <border>
      <left style="medium">
        <color auto="1"/>
      </left>
      <right style="thin">
        <color auto="1"/>
      </right>
      <top style="thin">
        <color auto="1"/>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medium">
        <color auto="1"/>
      </left>
      <right/>
      <top style="thin">
        <color auto="1"/>
      </top>
      <bottom/>
      <diagonal/>
    </border>
    <border>
      <left style="thin">
        <color auto="1"/>
      </left>
      <right style="medium">
        <color auto="1"/>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164" fontId="30" fillId="0" borderId="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0" fontId="1" fillId="0" borderId="0"/>
    <xf numFmtId="0" fontId="1" fillId="0" borderId="0"/>
    <xf numFmtId="0" fontId="27" fillId="0" borderId="0"/>
    <xf numFmtId="0" fontId="30" fillId="0" borderId="0"/>
  </cellStyleXfs>
  <cellXfs count="398">
    <xf numFmtId="0" fontId="0" fillId="0" borderId="0" xfId="0"/>
    <xf numFmtId="0" fontId="1" fillId="0" borderId="0" xfId="4"/>
    <xf numFmtId="0" fontId="1" fillId="0" borderId="0" xfId="4" applyAlignment="1">
      <alignment wrapText="1"/>
    </xf>
    <xf numFmtId="0" fontId="1" fillId="0" borderId="0" xfId="4" applyAlignment="1">
      <alignment horizontal="left" wrapText="1"/>
    </xf>
    <xf numFmtId="0" fontId="1" fillId="0" borderId="0" xfId="4" applyAlignment="1">
      <alignment horizontal="left"/>
    </xf>
    <xf numFmtId="0" fontId="0" fillId="0" borderId="0" xfId="4" applyFont="1" applyAlignment="1">
      <alignment vertical="center"/>
    </xf>
    <xf numFmtId="0" fontId="0" fillId="0" borderId="0" xfId="4" applyFont="1" applyAlignment="1">
      <alignment vertical="center" wrapText="1"/>
    </xf>
    <xf numFmtId="0" fontId="0" fillId="2" borderId="6" xfId="4" applyFont="1" applyFill="1" applyBorder="1" applyAlignment="1">
      <alignment horizontal="center" vertical="center" wrapText="1"/>
    </xf>
    <xf numFmtId="0" fontId="0" fillId="3" borderId="5" xfId="4" applyFont="1" applyFill="1" applyBorder="1" applyAlignment="1">
      <alignment horizontal="center" vertical="center" wrapText="1"/>
    </xf>
    <xf numFmtId="0" fontId="4" fillId="0" borderId="6" xfId="5" applyFont="1" applyBorder="1" applyAlignment="1">
      <alignment horizontal="left" vertical="center" wrapText="1"/>
    </xf>
    <xf numFmtId="0" fontId="4" fillId="0" borderId="6" xfId="6" applyFont="1" applyBorder="1" applyAlignment="1">
      <alignment horizontal="left" vertical="center" wrapText="1"/>
    </xf>
    <xf numFmtId="0" fontId="0" fillId="3" borderId="6" xfId="5" applyFont="1" applyFill="1" applyBorder="1" applyAlignment="1">
      <alignment horizontal="left" vertical="center" wrapText="1"/>
    </xf>
    <xf numFmtId="0" fontId="0" fillId="0" borderId="6" xfId="5" applyFont="1" applyBorder="1" applyAlignment="1">
      <alignment horizontal="left" vertical="center" wrapText="1"/>
    </xf>
    <xf numFmtId="165" fontId="30" fillId="3" borderId="6" xfId="1" applyNumberFormat="1" applyFill="1" applyBorder="1" applyAlignment="1">
      <alignment horizontal="center" vertical="center" wrapText="1"/>
    </xf>
    <xf numFmtId="0" fontId="3" fillId="2" borderId="9" xfId="4" applyFont="1" applyFill="1" applyBorder="1" applyAlignment="1">
      <alignment horizontal="center" vertical="center"/>
    </xf>
    <xf numFmtId="0" fontId="3" fillId="2" borderId="9" xfId="4" applyFont="1" applyFill="1" applyBorder="1" applyAlignment="1">
      <alignment horizontal="left" vertical="center"/>
    </xf>
    <xf numFmtId="0" fontId="3" fillId="2" borderId="1" xfId="4" applyFont="1" applyFill="1" applyBorder="1" applyAlignment="1">
      <alignment horizontal="center" vertical="center"/>
    </xf>
    <xf numFmtId="3" fontId="3" fillId="2" borderId="9" xfId="4" applyNumberFormat="1" applyFont="1" applyFill="1" applyBorder="1" applyAlignment="1">
      <alignment horizontal="center" vertical="center" wrapText="1"/>
    </xf>
    <xf numFmtId="165" fontId="3" fillId="2" borderId="9" xfId="4" applyNumberFormat="1" applyFont="1" applyFill="1" applyBorder="1" applyAlignment="1">
      <alignment horizontal="center" vertical="center" wrapText="1"/>
    </xf>
    <xf numFmtId="15" fontId="3" fillId="0" borderId="0" xfId="4" applyNumberFormat="1" applyFont="1" applyAlignment="1">
      <alignment vertical="center"/>
    </xf>
    <xf numFmtId="165" fontId="0" fillId="0" borderId="6" xfId="2" applyNumberFormat="1" applyFont="1" applyFill="1" applyBorder="1" applyAlignment="1">
      <alignment horizontal="center" vertical="center" wrapText="1"/>
    </xf>
    <xf numFmtId="0" fontId="0" fillId="3" borderId="6" xfId="4" applyFont="1" applyFill="1" applyBorder="1" applyAlignment="1">
      <alignment horizontal="center" vertical="center" wrapText="1"/>
    </xf>
    <xf numFmtId="165" fontId="0" fillId="3" borderId="14" xfId="4" applyNumberFormat="1" applyFont="1" applyFill="1" applyBorder="1" applyAlignment="1">
      <alignment horizontal="center" vertical="center" wrapText="1"/>
    </xf>
    <xf numFmtId="0" fontId="0" fillId="3" borderId="0" xfId="4" applyFont="1" applyFill="1"/>
    <xf numFmtId="165" fontId="0" fillId="3" borderId="6" xfId="2" applyNumberFormat="1" applyFont="1" applyFill="1" applyBorder="1" applyAlignment="1">
      <alignment horizontal="center" vertical="center" wrapText="1"/>
    </xf>
    <xf numFmtId="0" fontId="0" fillId="3" borderId="14" xfId="4" applyFont="1" applyFill="1" applyBorder="1" applyAlignment="1">
      <alignment horizontal="center" vertical="center" wrapText="1"/>
    </xf>
    <xf numFmtId="0" fontId="5" fillId="3" borderId="14" xfId="4" applyFont="1" applyFill="1" applyBorder="1" applyAlignment="1">
      <alignment horizontal="center" vertical="center" wrapText="1"/>
    </xf>
    <xf numFmtId="0" fontId="3" fillId="2" borderId="9" xfId="4" applyFont="1" applyFill="1" applyBorder="1" applyAlignment="1">
      <alignment vertical="center"/>
    </xf>
    <xf numFmtId="0" fontId="3" fillId="2" borderId="15" xfId="4" applyFont="1" applyFill="1" applyBorder="1" applyAlignment="1">
      <alignment vertical="center"/>
    </xf>
    <xf numFmtId="166" fontId="30" fillId="0" borderId="0" xfId="1" applyNumberFormat="1"/>
    <xf numFmtId="3" fontId="1" fillId="0" borderId="0" xfId="4" applyNumberFormat="1"/>
    <xf numFmtId="0" fontId="2" fillId="0" borderId="0" xfId="0" applyFont="1" applyAlignment="1">
      <alignment vertical="center"/>
    </xf>
    <xf numFmtId="0" fontId="0" fillId="0" borderId="0" xfId="0" applyAlignment="1">
      <alignment vertical="center" wrapText="1"/>
    </xf>
    <xf numFmtId="0" fontId="6"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0" fontId="8" fillId="0" borderId="17" xfId="0" applyFont="1" applyBorder="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right" vertical="center" wrapText="1"/>
    </xf>
    <xf numFmtId="0" fontId="8" fillId="5" borderId="6" xfId="0" applyFont="1" applyFill="1" applyBorder="1" applyAlignment="1">
      <alignment horizontal="center" vertical="center" wrapText="1"/>
    </xf>
    <xf numFmtId="0" fontId="8" fillId="5" borderId="6" xfId="0" applyFont="1" applyFill="1" applyBorder="1" applyAlignment="1">
      <alignment vertical="center" wrapText="1"/>
    </xf>
    <xf numFmtId="0" fontId="6" fillId="3" borderId="6" xfId="0" applyFont="1" applyFill="1" applyBorder="1" applyAlignment="1">
      <alignment horizontal="center" vertical="center" wrapText="1"/>
    </xf>
    <xf numFmtId="0" fontId="6" fillId="3" borderId="6" xfId="0" applyFont="1" applyFill="1" applyBorder="1" applyAlignment="1">
      <alignment horizontal="left" vertical="center" wrapText="1"/>
    </xf>
    <xf numFmtId="0" fontId="6" fillId="3" borderId="6" xfId="5" applyFont="1" applyFill="1" applyBorder="1" applyAlignment="1">
      <alignment horizontal="center" vertical="center" wrapText="1"/>
    </xf>
    <xf numFmtId="0" fontId="6" fillId="0" borderId="6" xfId="5" applyFont="1" applyBorder="1" applyAlignment="1">
      <alignment horizontal="center" vertical="center" wrapText="1"/>
    </xf>
    <xf numFmtId="167" fontId="6" fillId="3" borderId="6" xfId="0" applyNumberFormat="1" applyFont="1" applyFill="1" applyBorder="1" applyAlignment="1">
      <alignment horizontal="center" vertical="center" wrapText="1"/>
    </xf>
    <xf numFmtId="5" fontId="8" fillId="6" borderId="6" xfId="1" applyNumberFormat="1" applyFont="1" applyFill="1" applyBorder="1" applyAlignment="1">
      <alignment horizontal="left" vertical="center" wrapText="1"/>
    </xf>
    <xf numFmtId="5" fontId="8" fillId="6" borderId="6"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0" fontId="3" fillId="7" borderId="0" xfId="0" applyFont="1" applyFill="1" applyAlignment="1">
      <alignment horizontal="left" vertical="center" wrapText="1"/>
    </xf>
    <xf numFmtId="0" fontId="3" fillId="7" borderId="0" xfId="0" applyFont="1" applyFill="1" applyAlignment="1">
      <alignment horizontal="center" vertical="center" wrapText="1"/>
    </xf>
    <xf numFmtId="1" fontId="9" fillId="7" borderId="0" xfId="0" applyNumberFormat="1" applyFont="1" applyFill="1" applyAlignment="1">
      <alignment horizontal="center" vertical="center"/>
    </xf>
    <xf numFmtId="0" fontId="3" fillId="7" borderId="20" xfId="0" applyFont="1" applyFill="1" applyBorder="1" applyAlignment="1">
      <alignment horizontal="left" vertical="center" wrapText="1"/>
    </xf>
    <xf numFmtId="0" fontId="3" fillId="7" borderId="20" xfId="0" applyFont="1" applyFill="1" applyBorder="1" applyAlignment="1">
      <alignment horizontal="center" vertical="center" wrapText="1"/>
    </xf>
    <xf numFmtId="1" fontId="9" fillId="7" borderId="20" xfId="0" applyNumberFormat="1" applyFont="1" applyFill="1" applyBorder="1" applyAlignment="1">
      <alignment horizontal="center" vertical="center"/>
    </xf>
    <xf numFmtId="0" fontId="8" fillId="3" borderId="21" xfId="0" applyFont="1" applyFill="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horizontal="left" vertical="center"/>
    </xf>
    <xf numFmtId="0" fontId="8" fillId="0" borderId="7" xfId="5" applyFont="1" applyBorder="1" applyAlignment="1">
      <alignment horizontal="left" vertical="center" wrapText="1"/>
    </xf>
    <xf numFmtId="167" fontId="8" fillId="3" borderId="7" xfId="0" applyNumberFormat="1" applyFont="1" applyFill="1" applyBorder="1" applyAlignment="1">
      <alignment horizontal="left" vertical="center" wrapText="1"/>
    </xf>
    <xf numFmtId="0" fontId="11" fillId="0" borderId="6" xfId="0" applyFont="1" applyBorder="1" applyAlignment="1">
      <alignment horizontal="left" vertical="center" wrapText="1"/>
    </xf>
    <xf numFmtId="0" fontId="10" fillId="0" borderId="6" xfId="4" applyFont="1" applyBorder="1" applyAlignment="1">
      <alignment horizontal="left" vertical="center"/>
    </xf>
    <xf numFmtId="0" fontId="8" fillId="0" borderId="6" xfId="0" applyFont="1" applyBorder="1" applyAlignment="1">
      <alignment horizontal="left" vertical="center"/>
    </xf>
    <xf numFmtId="0" fontId="8" fillId="0" borderId="6" xfId="5" applyFont="1" applyBorder="1" applyAlignment="1">
      <alignment horizontal="left" vertical="center" wrapText="1"/>
    </xf>
    <xf numFmtId="0" fontId="8" fillId="0" borderId="6" xfId="4" applyFont="1" applyBorder="1" applyAlignment="1">
      <alignment horizontal="left" vertical="center" wrapText="1"/>
    </xf>
    <xf numFmtId="0" fontId="8" fillId="0" borderId="6" xfId="0" applyFont="1" applyBorder="1" applyAlignment="1">
      <alignment horizontal="left" vertical="center" wrapText="1"/>
    </xf>
    <xf numFmtId="0" fontId="8" fillId="3" borderId="6" xfId="0" applyFont="1" applyFill="1" applyBorder="1" applyAlignment="1">
      <alignment horizontal="left" vertical="center" wrapText="1"/>
    </xf>
    <xf numFmtId="0" fontId="10" fillId="0" borderId="6" xfId="0" applyFont="1" applyBorder="1" applyAlignment="1">
      <alignment horizontal="left" vertical="center" wrapText="1"/>
    </xf>
    <xf numFmtId="0" fontId="10" fillId="3" borderId="6" xfId="5" applyFont="1" applyFill="1" applyBorder="1" applyAlignment="1">
      <alignment horizontal="left" vertical="center" wrapText="1" readingOrder="2"/>
    </xf>
    <xf numFmtId="0" fontId="8" fillId="3" borderId="6" xfId="4" applyFont="1" applyFill="1" applyBorder="1" applyAlignment="1">
      <alignment horizontal="left" vertical="top" wrapText="1" readingOrder="2"/>
    </xf>
    <xf numFmtId="0" fontId="8" fillId="3" borderId="6" xfId="4" applyFont="1" applyFill="1" applyBorder="1" applyAlignment="1">
      <alignment horizontal="left" vertical="center" wrapText="1" readingOrder="2"/>
    </xf>
    <xf numFmtId="0" fontId="8" fillId="3" borderId="6" xfId="0" applyFont="1" applyFill="1" applyBorder="1" applyAlignment="1">
      <alignment horizontal="left" vertical="center" wrapText="1" readingOrder="2"/>
    </xf>
    <xf numFmtId="0" fontId="8" fillId="0" borderId="6" xfId="5" applyFont="1" applyBorder="1" applyAlignment="1">
      <alignment horizontal="left" vertical="center"/>
    </xf>
    <xf numFmtId="0" fontId="8" fillId="0" borderId="22" xfId="0" applyFont="1" applyBorder="1" applyAlignment="1">
      <alignment horizontal="left" vertical="center" wrapText="1"/>
    </xf>
    <xf numFmtId="0" fontId="8" fillId="3" borderId="6" xfId="4" applyFont="1" applyFill="1" applyBorder="1" applyAlignment="1">
      <alignment horizontal="left" vertical="center" wrapText="1"/>
    </xf>
    <xf numFmtId="0" fontId="8" fillId="0" borderId="6" xfId="0" applyFont="1" applyBorder="1" applyAlignment="1">
      <alignment horizontal="center" vertical="center"/>
    </xf>
    <xf numFmtId="0" fontId="8" fillId="3" borderId="0" xfId="0" applyFont="1" applyFill="1" applyAlignment="1">
      <alignment horizontal="left" vertical="center" wrapText="1"/>
    </xf>
    <xf numFmtId="0" fontId="10" fillId="3" borderId="6" xfId="5" applyFont="1" applyFill="1" applyBorder="1" applyAlignment="1">
      <alignment horizontal="left" vertical="center" readingOrder="2"/>
    </xf>
    <xf numFmtId="37" fontId="8" fillId="8" borderId="22" xfId="1" applyNumberFormat="1" applyFont="1" applyFill="1" applyBorder="1" applyAlignment="1">
      <alignment horizontal="center" vertical="center" wrapText="1"/>
    </xf>
    <xf numFmtId="0" fontId="12" fillId="2" borderId="24" xfId="0" applyFont="1" applyFill="1" applyBorder="1" applyAlignment="1">
      <alignment vertical="center"/>
    </xf>
    <xf numFmtId="37" fontId="12" fillId="2" borderId="24" xfId="0" applyNumberFormat="1" applyFont="1" applyFill="1" applyBorder="1" applyAlignment="1">
      <alignment horizontal="center" vertical="center"/>
    </xf>
    <xf numFmtId="0" fontId="8" fillId="9" borderId="0" xfId="0" applyFont="1" applyFill="1" applyAlignment="1">
      <alignment horizontal="left" vertical="center" wrapText="1"/>
    </xf>
    <xf numFmtId="0" fontId="8" fillId="9" borderId="0" xfId="0" applyFont="1" applyFill="1" applyAlignment="1">
      <alignment horizontal="right" vertical="center" readingOrder="2"/>
    </xf>
    <xf numFmtId="0" fontId="3" fillId="9" borderId="6"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3" fillId="9" borderId="6" xfId="0" applyFont="1" applyFill="1" applyBorder="1" applyAlignment="1">
      <alignment vertical="center" wrapText="1"/>
    </xf>
    <xf numFmtId="0" fontId="8" fillId="9" borderId="25" xfId="0" applyFont="1" applyFill="1" applyBorder="1" applyAlignment="1">
      <alignment horizontal="center" vertical="center" wrapText="1"/>
    </xf>
    <xf numFmtId="0" fontId="3" fillId="9" borderId="26" xfId="0" applyFont="1" applyFill="1" applyBorder="1" applyAlignment="1">
      <alignment vertical="center" wrapText="1"/>
    </xf>
    <xf numFmtId="0" fontId="3" fillId="9" borderId="26" xfId="0"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6" xfId="0" applyFont="1" applyBorder="1" applyAlignment="1">
      <alignment horizontal="center" vertical="center" wrapText="1"/>
    </xf>
    <xf numFmtId="2" fontId="13" fillId="0" borderId="6" xfId="4" applyNumberFormat="1" applyFont="1" applyBorder="1" applyAlignment="1">
      <alignment horizontal="center" vertical="center"/>
    </xf>
    <xf numFmtId="167" fontId="2" fillId="0" borderId="6" xfId="0" applyNumberFormat="1"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left" vertical="center" wrapText="1" readingOrder="2"/>
    </xf>
    <xf numFmtId="0" fontId="3" fillId="3" borderId="22" xfId="0" applyFont="1" applyFill="1" applyBorder="1" applyAlignment="1">
      <alignment horizontal="center" vertical="center" wrapText="1"/>
    </xf>
    <xf numFmtId="0" fontId="3" fillId="0" borderId="22" xfId="0" applyFont="1" applyBorder="1" applyAlignment="1">
      <alignment horizontal="left" vertical="center" wrapText="1" readingOrder="2"/>
    </xf>
    <xf numFmtId="0" fontId="8" fillId="0" borderId="28" xfId="0" applyFont="1" applyBorder="1" applyAlignment="1">
      <alignment horizontal="right" vertical="center"/>
    </xf>
    <xf numFmtId="0" fontId="8" fillId="0" borderId="29" xfId="0" applyFont="1" applyBorder="1" applyAlignment="1">
      <alignment horizontal="right" vertical="center"/>
    </xf>
    <xf numFmtId="0" fontId="8" fillId="0" borderId="6" xfId="0" applyFont="1" applyBorder="1" applyAlignment="1">
      <alignment vertical="center" wrapText="1"/>
    </xf>
    <xf numFmtId="0" fontId="8" fillId="3" borderId="6" xfId="0" applyFont="1" applyFill="1" applyBorder="1" applyAlignment="1">
      <alignment horizontal="center" vertical="center" wrapText="1"/>
    </xf>
    <xf numFmtId="0" fontId="6" fillId="6" borderId="6" xfId="0" applyFont="1" applyFill="1" applyBorder="1" applyAlignment="1">
      <alignment vertical="center" wrapText="1"/>
    </xf>
    <xf numFmtId="0" fontId="14" fillId="7" borderId="29" xfId="0" applyFont="1" applyFill="1" applyBorder="1" applyAlignment="1">
      <alignment horizontal="center" vertical="center" wrapText="1"/>
    </xf>
    <xf numFmtId="168" fontId="0" fillId="0" borderId="0" xfId="0" applyNumberFormat="1" applyAlignment="1">
      <alignment vertical="center"/>
    </xf>
    <xf numFmtId="0" fontId="14" fillId="7" borderId="30" xfId="0" applyFont="1" applyFill="1" applyBorder="1" applyAlignment="1">
      <alignment horizontal="center" vertical="center" wrapText="1"/>
    </xf>
    <xf numFmtId="0" fontId="15" fillId="8" borderId="22" xfId="0" applyFont="1" applyFill="1" applyBorder="1" applyAlignment="1">
      <alignment horizontal="left" vertical="center" wrapText="1"/>
    </xf>
    <xf numFmtId="0" fontId="12" fillId="2" borderId="31" xfId="0" applyFont="1" applyFill="1" applyBorder="1" applyAlignment="1">
      <alignment vertical="center"/>
    </xf>
    <xf numFmtId="0" fontId="8" fillId="0" borderId="28" xfId="0" applyFont="1" applyBorder="1" applyAlignment="1">
      <alignment vertical="center"/>
    </xf>
    <xf numFmtId="0" fontId="8" fillId="0" borderId="29" xfId="0" applyFont="1" applyBorder="1" applyAlignment="1">
      <alignment vertical="center"/>
    </xf>
    <xf numFmtId="0" fontId="8" fillId="0" borderId="29" xfId="0" applyFont="1" applyBorder="1" applyAlignment="1">
      <alignment horizontal="center" vertical="center"/>
    </xf>
    <xf numFmtId="0" fontId="3" fillId="9" borderId="27" xfId="0" applyFont="1" applyFill="1" applyBorder="1" applyAlignment="1">
      <alignment horizontal="center" vertical="center" wrapText="1"/>
    </xf>
    <xf numFmtId="0" fontId="2" fillId="0" borderId="6" xfId="0" applyFont="1" applyBorder="1" applyAlignment="1">
      <alignment vertical="center" wrapText="1"/>
    </xf>
    <xf numFmtId="0" fontId="13" fillId="0" borderId="6" xfId="0" applyFont="1" applyBorder="1" applyAlignment="1">
      <alignment horizontal="center" vertical="center"/>
    </xf>
    <xf numFmtId="0" fontId="3" fillId="3" borderId="6" xfId="0" applyFont="1" applyFill="1" applyBorder="1" applyAlignment="1">
      <alignment horizontal="left" vertical="center" wrapText="1"/>
    </xf>
    <xf numFmtId="0" fontId="3" fillId="3" borderId="6" xfId="0" applyFont="1" applyFill="1" applyBorder="1" applyAlignment="1">
      <alignment horizontal="center" vertical="center" wrapText="1"/>
    </xf>
    <xf numFmtId="0" fontId="3" fillId="3" borderId="6" xfId="0" applyFont="1" applyFill="1" applyBorder="1" applyAlignment="1">
      <alignment horizontal="left" vertical="center" wrapText="1" readingOrder="2"/>
    </xf>
    <xf numFmtId="0" fontId="2" fillId="0" borderId="6" xfId="0" applyFont="1" applyBorder="1" applyAlignment="1">
      <alignment horizontal="left" vertical="center" wrapText="1" readingOrder="2"/>
    </xf>
    <xf numFmtId="0" fontId="2" fillId="0" borderId="6" xfId="5" applyFont="1" applyBorder="1" applyAlignment="1">
      <alignment horizontal="left" vertical="center" wrapText="1"/>
    </xf>
    <xf numFmtId="0" fontId="2" fillId="0" borderId="6" xfId="5" applyFont="1" applyBorder="1" applyAlignment="1">
      <alignment horizontal="center" vertical="center" wrapText="1"/>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4" fontId="2" fillId="2" borderId="27" xfId="1" applyNumberFormat="1" applyFont="1" applyFill="1" applyBorder="1" applyAlignment="1">
      <alignment vertical="center" wrapText="1"/>
    </xf>
    <xf numFmtId="0" fontId="12" fillId="0" borderId="6" xfId="0" applyFont="1" applyBorder="1" applyAlignment="1">
      <alignment horizontal="left" vertical="center" wrapText="1"/>
    </xf>
    <xf numFmtId="0" fontId="12" fillId="0" borderId="6" xfId="0" applyFont="1" applyBorder="1" applyAlignment="1">
      <alignment horizontal="left" vertical="center"/>
    </xf>
    <xf numFmtId="0" fontId="2" fillId="5" borderId="6" xfId="0" applyFont="1" applyFill="1" applyBorder="1" applyAlignment="1">
      <alignment horizontal="center" vertical="center" wrapText="1"/>
    </xf>
    <xf numFmtId="0" fontId="2" fillId="5" borderId="6" xfId="0" applyFont="1" applyFill="1" applyBorder="1" applyAlignment="1">
      <alignment vertical="center" wrapText="1"/>
    </xf>
    <xf numFmtId="0" fontId="8" fillId="10" borderId="7" xfId="0" applyFont="1" applyFill="1" applyBorder="1" applyAlignment="1">
      <alignment horizontal="center" vertical="center"/>
    </xf>
    <xf numFmtId="0" fontId="12" fillId="10" borderId="7" xfId="0" applyFont="1" applyFill="1" applyBorder="1" applyAlignment="1">
      <alignment horizontal="center" vertical="center" wrapText="1" readingOrder="2"/>
    </xf>
    <xf numFmtId="0" fontId="12" fillId="10" borderId="6" xfId="0" applyFont="1" applyFill="1" applyBorder="1" applyAlignment="1">
      <alignment horizontal="center" vertical="center" wrapText="1" readingOrder="2"/>
    </xf>
    <xf numFmtId="0" fontId="12" fillId="10" borderId="6" xfId="0" applyFont="1" applyFill="1" applyBorder="1" applyAlignment="1">
      <alignment horizontal="center" vertical="center"/>
    </xf>
    <xf numFmtId="0" fontId="12" fillId="10" borderId="6" xfId="0" applyFont="1" applyFill="1" applyBorder="1" applyAlignment="1">
      <alignment horizontal="center" vertical="center" wrapText="1"/>
    </xf>
    <xf numFmtId="0" fontId="12" fillId="10" borderId="6" xfId="5" applyFont="1" applyFill="1" applyBorder="1" applyAlignment="1">
      <alignment horizontal="center" vertical="center" wrapText="1"/>
    </xf>
    <xf numFmtId="167" fontId="8" fillId="10" borderId="6" xfId="0" applyNumberFormat="1" applyFont="1" applyFill="1" applyBorder="1" applyAlignment="1">
      <alignment horizontal="center" vertical="center" wrapText="1"/>
    </xf>
    <xf numFmtId="169" fontId="17" fillId="3" borderId="6" xfId="0" applyNumberFormat="1" applyFont="1" applyFill="1" applyBorder="1" applyAlignment="1">
      <alignment horizontal="center" vertical="center" wrapText="1"/>
    </xf>
    <xf numFmtId="0" fontId="18" fillId="0" borderId="6" xfId="0" applyFont="1" applyBorder="1" applyAlignment="1">
      <alignment horizontal="center" vertical="center" wrapText="1"/>
    </xf>
    <xf numFmtId="0" fontId="12" fillId="0" borderId="6" xfId="4" applyFont="1" applyBorder="1" applyAlignment="1">
      <alignment horizontal="center" vertical="center" wrapText="1"/>
    </xf>
    <xf numFmtId="0" fontId="18" fillId="3" borderId="6" xfId="0" applyFont="1" applyFill="1" applyBorder="1" applyAlignment="1">
      <alignment horizontal="center" vertical="center" wrapText="1"/>
    </xf>
    <xf numFmtId="0" fontId="12" fillId="0" borderId="6" xfId="5" applyFont="1" applyBorder="1" applyAlignment="1">
      <alignment horizontal="center" vertical="center" wrapText="1"/>
    </xf>
    <xf numFmtId="2" fontId="18" fillId="3" borderId="6" xfId="0" applyNumberFormat="1" applyFont="1" applyFill="1" applyBorder="1" applyAlignment="1">
      <alignment horizontal="center" vertical="center" wrapText="1"/>
    </xf>
    <xf numFmtId="167" fontId="8" fillId="3" borderId="6" xfId="0" applyNumberFormat="1"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3" borderId="22" xfId="0" applyFont="1" applyFill="1" applyBorder="1" applyAlignment="1">
      <alignment horizontal="center" vertical="center" wrapText="1"/>
    </xf>
    <xf numFmtId="0" fontId="12" fillId="0" borderId="7" xfId="0" applyFont="1" applyBorder="1" applyAlignment="1">
      <alignment horizontal="center" vertical="center" wrapText="1"/>
    </xf>
    <xf numFmtId="0" fontId="12" fillId="0" borderId="7" xfId="5" applyFont="1" applyBorder="1" applyAlignment="1">
      <alignment horizontal="center" vertical="center" wrapText="1"/>
    </xf>
    <xf numFmtId="0" fontId="12" fillId="3" borderId="7" xfId="0" applyFont="1" applyFill="1" applyBorder="1" applyAlignment="1">
      <alignment horizontal="center" vertical="center" wrapText="1"/>
    </xf>
    <xf numFmtId="0" fontId="12" fillId="0" borderId="6" xfId="0" applyFont="1" applyBorder="1" applyAlignment="1">
      <alignment vertical="center" wrapText="1"/>
    </xf>
    <xf numFmtId="0" fontId="18" fillId="0" borderId="6" xfId="0" applyFont="1" applyBorder="1" applyAlignment="1">
      <alignment vertical="center" wrapText="1"/>
    </xf>
    <xf numFmtId="164" fontId="12" fillId="8" borderId="6" xfId="1" applyFont="1" applyFill="1" applyBorder="1" applyAlignment="1">
      <alignment horizontal="left" vertical="center" wrapText="1"/>
    </xf>
    <xf numFmtId="167" fontId="8" fillId="8" borderId="6" xfId="0" applyNumberFormat="1" applyFont="1" applyFill="1" applyBorder="1" applyAlignment="1">
      <alignment horizontal="center" vertical="center" wrapText="1"/>
    </xf>
    <xf numFmtId="39" fontId="12" fillId="2" borderId="6" xfId="1" applyNumberFormat="1" applyFont="1" applyFill="1" applyBorder="1" applyAlignment="1">
      <alignment horizontal="center" vertical="center" wrapText="1"/>
    </xf>
    <xf numFmtId="167" fontId="8" fillId="2" borderId="6" xfId="0" applyNumberFormat="1" applyFont="1" applyFill="1" applyBorder="1" applyAlignment="1">
      <alignment horizontal="center" vertical="center" wrapText="1"/>
    </xf>
    <xf numFmtId="0" fontId="12" fillId="4" borderId="17" xfId="0" applyFont="1" applyFill="1" applyBorder="1" applyAlignment="1">
      <alignment horizontal="center" vertical="center"/>
    </xf>
    <xf numFmtId="0" fontId="12" fillId="4" borderId="0" xfId="0" applyFont="1" applyFill="1" applyAlignment="1">
      <alignment horizontal="center" vertical="center"/>
    </xf>
    <xf numFmtId="0" fontId="12" fillId="0" borderId="6" xfId="0" applyFont="1" applyBorder="1" applyAlignment="1">
      <alignment horizontal="center" vertical="center"/>
    </xf>
    <xf numFmtId="0" fontId="2" fillId="5" borderId="39" xfId="0" applyFont="1" applyFill="1" applyBorder="1" applyAlignment="1">
      <alignment horizontal="center" vertical="center" wrapText="1"/>
    </xf>
    <xf numFmtId="0" fontId="2" fillId="5" borderId="24" xfId="0" applyFont="1" applyFill="1" applyBorder="1" applyAlignment="1">
      <alignment vertical="center" wrapText="1"/>
    </xf>
    <xf numFmtId="0" fontId="2" fillId="5" borderId="4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10" borderId="41" xfId="0" applyFont="1" applyFill="1" applyBorder="1" applyAlignment="1">
      <alignment horizontal="center" vertical="center" wrapText="1"/>
    </xf>
    <xf numFmtId="0" fontId="2" fillId="10" borderId="21" xfId="0" applyFont="1" applyFill="1" applyBorder="1" applyAlignment="1">
      <alignment vertical="center" wrapText="1"/>
    </xf>
    <xf numFmtId="0" fontId="17" fillId="10" borderId="21" xfId="0" applyFont="1" applyFill="1" applyBorder="1" applyAlignment="1">
      <alignment horizontal="center" vertical="center" wrapText="1"/>
    </xf>
    <xf numFmtId="0" fontId="2" fillId="10" borderId="21" xfId="0" applyFont="1" applyFill="1" applyBorder="1" applyAlignment="1">
      <alignment horizontal="center" vertical="center" wrapText="1"/>
    </xf>
    <xf numFmtId="0" fontId="2" fillId="10" borderId="6"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8" fillId="0" borderId="22" xfId="0" applyFont="1" applyBorder="1" applyAlignment="1">
      <alignment horizontal="center" vertical="center" wrapText="1"/>
    </xf>
    <xf numFmtId="0" fontId="12" fillId="0" borderId="22" xfId="5" applyFont="1" applyBorder="1" applyAlignment="1">
      <alignment horizontal="center" vertical="center" wrapText="1"/>
    </xf>
    <xf numFmtId="167" fontId="12" fillId="0" borderId="7" xfId="0" applyNumberFormat="1" applyFont="1" applyBorder="1" applyAlignment="1">
      <alignment horizontal="center" vertical="center" wrapText="1"/>
    </xf>
    <xf numFmtId="0" fontId="12" fillId="3" borderId="5" xfId="0" applyFont="1" applyFill="1" applyBorder="1" applyAlignment="1">
      <alignment horizontal="center" vertical="center" wrapText="1"/>
    </xf>
    <xf numFmtId="0" fontId="12" fillId="3" borderId="22" xfId="0" applyFont="1" applyFill="1" applyBorder="1" applyAlignment="1">
      <alignment vertical="center" wrapText="1"/>
    </xf>
    <xf numFmtId="0" fontId="12" fillId="0" borderId="7" xfId="4" applyFont="1" applyBorder="1" applyAlignment="1">
      <alignment horizontal="center" vertical="center" wrapText="1"/>
    </xf>
    <xf numFmtId="0" fontId="12" fillId="0" borderId="22" xfId="5" applyFont="1" applyBorder="1" applyAlignment="1">
      <alignment horizontal="left" vertical="center" wrapText="1" indent="1"/>
    </xf>
    <xf numFmtId="2" fontId="12" fillId="0" borderId="6" xfId="4" applyNumberFormat="1" applyFont="1" applyBorder="1" applyAlignment="1">
      <alignment horizontal="center" vertical="center" wrapText="1"/>
    </xf>
    <xf numFmtId="0" fontId="12" fillId="3" borderId="6" xfId="0" applyFont="1" applyFill="1" applyBorder="1" applyAlignment="1">
      <alignment vertical="center" wrapText="1"/>
    </xf>
    <xf numFmtId="0" fontId="12" fillId="0" borderId="22" xfId="0" applyFont="1" applyBorder="1" applyAlignment="1">
      <alignment vertical="center" wrapText="1"/>
    </xf>
    <xf numFmtId="2" fontId="12" fillId="0" borderId="22" xfId="4" applyNumberFormat="1" applyFont="1" applyBorder="1" applyAlignment="1">
      <alignment horizontal="center" vertical="center" wrapText="1"/>
    </xf>
    <xf numFmtId="0" fontId="12" fillId="3" borderId="36" xfId="0" applyFont="1" applyFill="1" applyBorder="1" applyAlignment="1">
      <alignment horizontal="center" vertical="top" wrapText="1"/>
    </xf>
    <xf numFmtId="0" fontId="12" fillId="2" borderId="44" xfId="0" applyFont="1" applyFill="1" applyBorder="1" applyAlignment="1">
      <alignment horizontal="center" vertical="center" wrapText="1"/>
    </xf>
    <xf numFmtId="0" fontId="12" fillId="11" borderId="22" xfId="0" applyFont="1" applyFill="1" applyBorder="1" applyAlignment="1">
      <alignment horizontal="center" vertical="center" wrapText="1"/>
    </xf>
    <xf numFmtId="0" fontId="17" fillId="11" borderId="6" xfId="5" applyFont="1" applyFill="1" applyBorder="1" applyAlignment="1">
      <alignment horizontal="center" vertical="center" wrapText="1"/>
    </xf>
    <xf numFmtId="0" fontId="12" fillId="11" borderId="22" xfId="5" applyFont="1" applyFill="1" applyBorder="1" applyAlignment="1">
      <alignment horizontal="center" vertical="center" wrapText="1"/>
    </xf>
    <xf numFmtId="167" fontId="12" fillId="11" borderId="7" xfId="0" applyNumberFormat="1" applyFont="1" applyFill="1" applyBorder="1" applyAlignment="1">
      <alignment horizontal="center" vertical="center" wrapText="1"/>
    </xf>
    <xf numFmtId="0" fontId="18" fillId="3" borderId="6" xfId="0" applyFont="1" applyFill="1" applyBorder="1" applyAlignment="1">
      <alignment horizontal="center" vertical="center"/>
    </xf>
    <xf numFmtId="0" fontId="19" fillId="3" borderId="6" xfId="0" applyFont="1" applyFill="1" applyBorder="1" applyAlignment="1">
      <alignment horizontal="center" vertical="center" wrapText="1"/>
    </xf>
    <xf numFmtId="0" fontId="18" fillId="3" borderId="22" xfId="0" applyFont="1" applyFill="1" applyBorder="1" applyAlignment="1">
      <alignment horizontal="center" vertical="center"/>
    </xf>
    <xf numFmtId="2" fontId="18" fillId="3" borderId="6" xfId="0" applyNumberFormat="1" applyFont="1" applyFill="1" applyBorder="1" applyAlignment="1">
      <alignment vertical="center" wrapText="1"/>
    </xf>
    <xf numFmtId="170" fontId="20" fillId="2" borderId="6" xfId="0" applyNumberFormat="1" applyFont="1" applyFill="1" applyBorder="1" applyAlignment="1">
      <alignment vertical="center" wrapText="1"/>
    </xf>
    <xf numFmtId="0" fontId="12" fillId="0" borderId="6" xfId="0" applyFont="1" applyBorder="1" applyAlignment="1">
      <alignment vertical="center"/>
    </xf>
    <xf numFmtId="0" fontId="8" fillId="10" borderId="6" xfId="0" applyFont="1" applyFill="1" applyBorder="1" applyAlignment="1">
      <alignment vertical="center" wrapText="1"/>
    </xf>
    <xf numFmtId="0" fontId="12" fillId="8" borderId="6" xfId="0" applyFont="1" applyFill="1" applyBorder="1" applyAlignment="1">
      <alignment vertical="center" wrapText="1"/>
    </xf>
    <xf numFmtId="0" fontId="21" fillId="2" borderId="6"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8" fillId="0" borderId="46" xfId="0" applyFont="1" applyBorder="1" applyAlignment="1">
      <alignment vertical="center" wrapText="1"/>
    </xf>
    <xf numFmtId="0" fontId="6" fillId="3" borderId="14"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11" borderId="14"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12" fillId="0" borderId="6" xfId="0" applyFont="1" applyBorder="1" applyAlignment="1">
      <alignment horizontal="center" vertical="center" wrapText="1" readingOrder="2"/>
    </xf>
    <xf numFmtId="0" fontId="18" fillId="3" borderId="6" xfId="5" applyFont="1" applyFill="1" applyBorder="1" applyAlignment="1">
      <alignment horizontal="center" vertical="center" readingOrder="2"/>
    </xf>
    <xf numFmtId="0" fontId="18" fillId="3" borderId="6" xfId="5" applyFont="1" applyFill="1" applyBorder="1" applyAlignment="1">
      <alignment horizontal="center" vertical="center"/>
    </xf>
    <xf numFmtId="0" fontId="12" fillId="3" borderId="6" xfId="5" applyFont="1" applyFill="1" applyBorder="1" applyAlignment="1">
      <alignment horizontal="center" vertical="center" wrapText="1"/>
    </xf>
    <xf numFmtId="0" fontId="12" fillId="0" borderId="0" xfId="0" applyFont="1" applyAlignment="1">
      <alignment horizontal="center" vertical="center" wrapText="1"/>
    </xf>
    <xf numFmtId="0" fontId="12" fillId="0" borderId="25" xfId="0" applyFont="1" applyBorder="1" applyAlignment="1">
      <alignment horizontal="center" vertical="center" wrapText="1"/>
    </xf>
    <xf numFmtId="2" fontId="18" fillId="3" borderId="27" xfId="0" applyNumberFormat="1" applyFont="1" applyFill="1" applyBorder="1" applyAlignment="1">
      <alignment vertical="center" wrapText="1"/>
    </xf>
    <xf numFmtId="0" fontId="12" fillId="8" borderId="22" xfId="5" applyFont="1" applyFill="1" applyBorder="1" applyAlignment="1">
      <alignment horizontal="center" vertical="center" wrapText="1"/>
    </xf>
    <xf numFmtId="167" fontId="12" fillId="8" borderId="21" xfId="0" applyNumberFormat="1" applyFont="1" applyFill="1" applyBorder="1" applyAlignment="1">
      <alignment horizontal="center" vertical="center" wrapText="1"/>
    </xf>
    <xf numFmtId="0" fontId="12" fillId="2" borderId="6" xfId="5" applyFont="1" applyFill="1" applyBorder="1" applyAlignment="1">
      <alignment horizontal="center" vertical="center" wrapText="1"/>
    </xf>
    <xf numFmtId="167" fontId="12" fillId="2" borderId="6" xfId="0" applyNumberFormat="1" applyFont="1" applyFill="1" applyBorder="1" applyAlignment="1">
      <alignment horizontal="center" vertical="center" wrapText="1"/>
    </xf>
    <xf numFmtId="0" fontId="2" fillId="10" borderId="22" xfId="0" applyFont="1" applyFill="1" applyBorder="1" applyAlignment="1">
      <alignment horizontal="center" vertical="center" wrapText="1"/>
    </xf>
    <xf numFmtId="0" fontId="2" fillId="10" borderId="22" xfId="0" applyFont="1" applyFill="1" applyBorder="1" applyAlignment="1">
      <alignment vertical="center" wrapText="1"/>
    </xf>
    <xf numFmtId="0" fontId="17" fillId="10" borderId="6" xfId="0" applyFont="1" applyFill="1" applyBorder="1" applyAlignment="1">
      <alignment horizontal="center" vertical="center" wrapText="1"/>
    </xf>
    <xf numFmtId="0" fontId="12" fillId="3" borderId="6" xfId="0" applyFont="1" applyFill="1" applyBorder="1" applyAlignment="1">
      <alignment horizontal="left" vertical="center" wrapText="1"/>
    </xf>
    <xf numFmtId="167" fontId="8" fillId="0" borderId="6" xfId="0" applyNumberFormat="1" applyFont="1" applyBorder="1" applyAlignment="1">
      <alignment horizontal="center" vertical="center" wrapText="1"/>
    </xf>
    <xf numFmtId="0" fontId="19" fillId="3" borderId="6" xfId="0" applyFont="1" applyFill="1" applyBorder="1" applyAlignment="1">
      <alignment horizontal="left" vertical="center" wrapText="1"/>
    </xf>
    <xf numFmtId="0" fontId="12" fillId="0" borderId="6" xfId="4" applyFont="1" applyBorder="1" applyAlignment="1">
      <alignment horizontal="left" vertical="center" wrapText="1"/>
    </xf>
    <xf numFmtId="0" fontId="8" fillId="3" borderId="7" xfId="0" applyFont="1" applyFill="1" applyBorder="1" applyAlignment="1">
      <alignment horizontal="center" vertical="center"/>
    </xf>
    <xf numFmtId="0" fontId="12" fillId="0" borderId="6" xfId="0" applyFont="1" applyBorder="1" applyAlignment="1">
      <alignment horizontal="left" vertical="center" wrapText="1" readingOrder="2"/>
    </xf>
    <xf numFmtId="0" fontId="12" fillId="0" borderId="6" xfId="0" applyFont="1" applyBorder="1" applyAlignment="1">
      <alignment horizontal="right" vertical="center" wrapText="1" readingOrder="2"/>
    </xf>
    <xf numFmtId="0" fontId="12" fillId="3" borderId="6" xfId="5" applyFont="1" applyFill="1" applyBorder="1" applyAlignment="1">
      <alignment horizontal="left" vertical="center" wrapText="1"/>
    </xf>
    <xf numFmtId="0" fontId="18" fillId="0" borderId="6" xfId="5" applyFont="1" applyBorder="1" applyAlignment="1">
      <alignment horizontal="center" vertical="center" wrapText="1" readingOrder="2"/>
    </xf>
    <xf numFmtId="0" fontId="18" fillId="0" borderId="6" xfId="4" applyFont="1" applyBorder="1" applyAlignment="1">
      <alignment horizontal="center" vertical="center"/>
    </xf>
    <xf numFmtId="0" fontId="12" fillId="0" borderId="6" xfId="4" applyFont="1" applyBorder="1" applyAlignment="1">
      <alignment horizontal="right" vertical="center" wrapText="1" readingOrder="2"/>
    </xf>
    <xf numFmtId="0" fontId="12" fillId="0" borderId="7" xfId="0" applyFont="1" applyBorder="1" applyAlignment="1">
      <alignment horizontal="center" vertical="center" wrapText="1" readingOrder="2"/>
    </xf>
    <xf numFmtId="0" fontId="8" fillId="11" borderId="7" xfId="0" applyFont="1" applyFill="1" applyBorder="1" applyAlignment="1">
      <alignment horizontal="center" vertical="center"/>
    </xf>
    <xf numFmtId="0" fontId="12" fillId="11" borderId="7" xfId="0" applyFont="1" applyFill="1" applyBorder="1" applyAlignment="1">
      <alignment horizontal="center" vertical="center" wrapText="1" readingOrder="2"/>
    </xf>
    <xf numFmtId="0" fontId="17" fillId="11" borderId="6" xfId="0" applyFont="1" applyFill="1" applyBorder="1" applyAlignment="1">
      <alignment horizontal="center" vertical="center" wrapText="1"/>
    </xf>
    <xf numFmtId="0" fontId="12" fillId="11" borderId="6" xfId="0" applyFont="1" applyFill="1" applyBorder="1" applyAlignment="1">
      <alignment horizontal="center" vertical="center"/>
    </xf>
    <xf numFmtId="0" fontId="12" fillId="11" borderId="6" xfId="0" applyFont="1" applyFill="1" applyBorder="1" applyAlignment="1">
      <alignment horizontal="center" vertical="center" wrapText="1"/>
    </xf>
    <xf numFmtId="0" fontId="12" fillId="11" borderId="6" xfId="5" applyFont="1" applyFill="1" applyBorder="1" applyAlignment="1">
      <alignment horizontal="center" vertical="center" wrapText="1"/>
    </xf>
    <xf numFmtId="167" fontId="8" fillId="11" borderId="6" xfId="0" applyNumberFormat="1" applyFont="1" applyFill="1" applyBorder="1" applyAlignment="1">
      <alignment horizontal="center" vertical="center" wrapText="1"/>
    </xf>
    <xf numFmtId="0" fontId="8" fillId="3" borderId="6" xfId="0" applyFont="1" applyFill="1" applyBorder="1" applyAlignment="1">
      <alignment horizontal="center" vertical="center"/>
    </xf>
    <xf numFmtId="0" fontId="12" fillId="0" borderId="6" xfId="0" applyFont="1" applyBorder="1" applyAlignment="1">
      <alignment horizontal="left" vertical="center" wrapText="1" indent="2" readingOrder="2"/>
    </xf>
    <xf numFmtId="1" fontId="18" fillId="3" borderId="6" xfId="0" applyNumberFormat="1" applyFont="1" applyFill="1" applyBorder="1" applyAlignment="1">
      <alignment horizontal="center" vertical="center" wrapText="1"/>
    </xf>
    <xf numFmtId="7" fontId="12" fillId="8" borderId="6" xfId="0" applyNumberFormat="1" applyFont="1" applyFill="1" applyBorder="1" applyAlignment="1">
      <alignment horizontal="center" vertical="center" wrapText="1"/>
    </xf>
    <xf numFmtId="39" fontId="22" fillId="2" borderId="6" xfId="1" applyNumberFormat="1" applyFont="1" applyFill="1" applyBorder="1" applyAlignment="1">
      <alignment horizontal="center" vertical="center" wrapText="1"/>
    </xf>
    <xf numFmtId="7" fontId="22" fillId="2" borderId="6" xfId="1" applyNumberFormat="1" applyFont="1" applyFill="1" applyBorder="1" applyAlignment="1">
      <alignment horizontal="center" vertical="center" wrapText="1"/>
    </xf>
    <xf numFmtId="39" fontId="23" fillId="12" borderId="6" xfId="0" applyNumberFormat="1" applyFont="1" applyFill="1" applyBorder="1" applyAlignment="1">
      <alignment horizontal="center" vertical="center"/>
    </xf>
    <xf numFmtId="7" fontId="23" fillId="12" borderId="6" xfId="0" applyNumberFormat="1" applyFont="1" applyFill="1" applyBorder="1" applyAlignment="1">
      <alignment horizontal="center" vertical="center"/>
    </xf>
    <xf numFmtId="0" fontId="24" fillId="0" borderId="0" xfId="0" applyFont="1" applyAlignment="1">
      <alignment horizontal="center" vertical="center"/>
    </xf>
    <xf numFmtId="0" fontId="24" fillId="0" borderId="0" xfId="0" applyFont="1" applyAlignment="1">
      <alignment vertical="center"/>
    </xf>
    <xf numFmtId="0" fontId="24" fillId="0" borderId="0" xfId="0" applyFont="1" applyAlignment="1">
      <alignment horizontal="right" vertical="center"/>
    </xf>
    <xf numFmtId="0" fontId="8" fillId="3" borderId="7" xfId="0" applyFont="1" applyFill="1" applyBorder="1" applyAlignment="1">
      <alignment horizontal="center" vertical="center" wrapText="1"/>
    </xf>
    <xf numFmtId="0" fontId="8" fillId="3" borderId="48" xfId="0" applyFont="1" applyFill="1" applyBorder="1" applyAlignment="1">
      <alignment horizontal="center" vertical="center" wrapText="1"/>
    </xf>
    <xf numFmtId="0" fontId="6" fillId="8" borderId="48" xfId="0" applyFont="1" applyFill="1" applyBorder="1" applyAlignment="1">
      <alignment vertical="center" wrapText="1"/>
    </xf>
    <xf numFmtId="0" fontId="12" fillId="0" borderId="7" xfId="0" applyFont="1" applyBorder="1" applyAlignment="1">
      <alignment vertical="center"/>
    </xf>
    <xf numFmtId="0" fontId="8" fillId="11" borderId="6" xfId="0" applyFont="1" applyFill="1" applyBorder="1" applyAlignment="1">
      <alignment vertical="center" wrapText="1"/>
    </xf>
    <xf numFmtId="0" fontId="25" fillId="2" borderId="6" xfId="0" applyFont="1" applyFill="1" applyBorder="1" applyAlignment="1">
      <alignment horizontal="center" vertical="center" wrapText="1"/>
    </xf>
    <xf numFmtId="0" fontId="26" fillId="12" borderId="6" xfId="0" applyFont="1" applyFill="1" applyBorder="1" applyAlignment="1">
      <alignment vertical="center"/>
    </xf>
    <xf numFmtId="0" fontId="26" fillId="0" borderId="0" xfId="0" applyFont="1" applyAlignment="1">
      <alignment vertical="center"/>
    </xf>
    <xf numFmtId="2" fontId="18" fillId="3" borderId="49" xfId="0" applyNumberFormat="1" applyFont="1" applyFill="1" applyBorder="1" applyAlignment="1">
      <alignment vertical="center" wrapText="1"/>
    </xf>
    <xf numFmtId="0" fontId="18" fillId="3" borderId="49" xfId="0" applyFont="1" applyFill="1" applyBorder="1" applyAlignment="1">
      <alignment horizontal="center" vertical="center"/>
    </xf>
    <xf numFmtId="0" fontId="22" fillId="0" borderId="0" xfId="0" applyFont="1" applyAlignment="1">
      <alignment vertical="center"/>
    </xf>
    <xf numFmtId="0" fontId="2" fillId="4" borderId="17" xfId="0" applyFont="1" applyFill="1" applyBorder="1" applyAlignment="1">
      <alignment horizontal="center" vertical="center"/>
    </xf>
    <xf numFmtId="0" fontId="2" fillId="4" borderId="0" xfId="0" applyFont="1" applyFill="1" applyAlignment="1">
      <alignment horizontal="center" vertical="center"/>
    </xf>
    <xf numFmtId="0" fontId="2" fillId="4" borderId="0" xfId="0" applyFont="1" applyFill="1" applyAlignment="1">
      <alignment horizontal="center" vertical="center" wrapText="1"/>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8" fillId="0" borderId="17" xfId="0" applyFont="1" applyBorder="1" applyAlignment="1">
      <alignment horizontal="right" vertical="center" readingOrder="2"/>
    </xf>
    <xf numFmtId="0" fontId="8" fillId="0" borderId="18" xfId="0" applyFont="1"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right" vertical="center" readingOrder="2"/>
    </xf>
    <xf numFmtId="0" fontId="8" fillId="0" borderId="0" xfId="0" applyFont="1" applyAlignment="1">
      <alignment horizontal="center" vertical="center"/>
    </xf>
    <xf numFmtId="0" fontId="8" fillId="6" borderId="6"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8" borderId="22" xfId="0" applyFont="1" applyFill="1" applyBorder="1" applyAlignment="1">
      <alignment horizontal="left" vertical="center" wrapText="1"/>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23" xfId="0" applyFont="1" applyFill="1" applyBorder="1" applyAlignment="1">
      <alignment horizontal="center" vertical="center"/>
    </xf>
    <xf numFmtId="0" fontId="3" fillId="9" borderId="6" xfId="0" applyFont="1" applyFill="1" applyBorder="1" applyAlignment="1">
      <alignment horizontal="left" vertical="center" wrapText="1"/>
    </xf>
    <xf numFmtId="0" fontId="3" fillId="9" borderId="25" xfId="0" applyFont="1" applyFill="1" applyBorder="1" applyAlignment="1">
      <alignment horizontal="center" vertical="center" wrapText="1"/>
    </xf>
    <xf numFmtId="0" fontId="3" fillId="9" borderId="26" xfId="0" applyFont="1" applyFill="1" applyBorder="1" applyAlignment="1">
      <alignment horizontal="center" vertical="center"/>
    </xf>
    <xf numFmtId="0" fontId="3" fillId="9" borderId="27" xfId="0" applyFont="1" applyFill="1" applyBorder="1" applyAlignment="1">
      <alignment horizontal="center" vertical="center"/>
    </xf>
    <xf numFmtId="0" fontId="12" fillId="0" borderId="25" xfId="0" applyFont="1" applyBorder="1" applyAlignment="1">
      <alignment horizontal="center" vertical="center"/>
    </xf>
    <xf numFmtId="0" fontId="12" fillId="0" borderId="27" xfId="0" applyFont="1" applyBorder="1" applyAlignment="1">
      <alignment horizontal="center" vertical="center"/>
    </xf>
    <xf numFmtId="0" fontId="12" fillId="4" borderId="25" xfId="0" applyFont="1" applyFill="1" applyBorder="1" applyAlignment="1">
      <alignment horizontal="center" vertical="center"/>
    </xf>
    <xf numFmtId="0" fontId="12" fillId="4" borderId="26" xfId="0" applyFont="1" applyFill="1" applyBorder="1" applyAlignment="1">
      <alignment horizontal="center" vertical="center"/>
    </xf>
    <xf numFmtId="0" fontId="12" fillId="4" borderId="25" xfId="0" applyFont="1" applyFill="1" applyBorder="1" applyAlignment="1">
      <alignment horizontal="center" vertical="center" wrapText="1"/>
    </xf>
    <xf numFmtId="0" fontId="12" fillId="4" borderId="26" xfId="0" applyFont="1" applyFill="1" applyBorder="1" applyAlignment="1">
      <alignment horizontal="center" vertical="center" wrapText="1"/>
    </xf>
    <xf numFmtId="0" fontId="12" fillId="0" borderId="25" xfId="0" applyFont="1" applyBorder="1" applyAlignment="1">
      <alignment horizontal="right" vertical="center" readingOrder="2"/>
    </xf>
    <xf numFmtId="0" fontId="12" fillId="0" borderId="26" xfId="0" applyFont="1" applyBorder="1" applyAlignment="1">
      <alignment horizontal="right" vertical="center" readingOrder="2"/>
    </xf>
    <xf numFmtId="0" fontId="12" fillId="0" borderId="27" xfId="0" applyFont="1" applyBorder="1" applyAlignment="1">
      <alignment horizontal="right" vertical="center" readingOrder="2"/>
    </xf>
    <xf numFmtId="0" fontId="12" fillId="0" borderId="25" xfId="0" applyFont="1" applyBorder="1" applyAlignment="1">
      <alignment horizontal="left" vertical="center"/>
    </xf>
    <xf numFmtId="0" fontId="12" fillId="0" borderId="27" xfId="0" applyFont="1" applyBorder="1" applyAlignment="1">
      <alignment horizontal="left" vertical="center"/>
    </xf>
    <xf numFmtId="0" fontId="12" fillId="0" borderId="6" xfId="0" applyFont="1" applyBorder="1" applyAlignment="1">
      <alignment horizontal="right" vertical="center" readingOrder="2"/>
    </xf>
    <xf numFmtId="0" fontId="12" fillId="0" borderId="7" xfId="0" applyFont="1" applyBorder="1" applyAlignment="1">
      <alignment horizontal="right" vertical="center" readingOrder="2"/>
    </xf>
    <xf numFmtId="0" fontId="12" fillId="0" borderId="6" xfId="0" applyFont="1" applyBorder="1" applyAlignment="1">
      <alignment horizontal="left" vertical="center"/>
    </xf>
    <xf numFmtId="0" fontId="12" fillId="0" borderId="18" xfId="0" applyFont="1" applyBorder="1" applyAlignment="1">
      <alignment horizontal="left" vertical="center"/>
    </xf>
    <xf numFmtId="0" fontId="12" fillId="0" borderId="0" xfId="0" applyFont="1" applyAlignment="1">
      <alignment horizontal="left" vertical="center"/>
    </xf>
    <xf numFmtId="0" fontId="12" fillId="0" borderId="38" xfId="0" applyFont="1" applyBorder="1" applyAlignment="1">
      <alignment horizontal="left" vertical="center"/>
    </xf>
    <xf numFmtId="0" fontId="12" fillId="0" borderId="1" xfId="0" applyFont="1" applyBorder="1" applyAlignment="1">
      <alignment horizontal="left" vertical="center"/>
    </xf>
    <xf numFmtId="0" fontId="12" fillId="0" borderId="6" xfId="0" applyFont="1" applyBorder="1" applyAlignment="1">
      <alignment horizontal="center" vertical="center"/>
    </xf>
    <xf numFmtId="0" fontId="8" fillId="8" borderId="47" xfId="0" applyFont="1" applyFill="1" applyBorder="1" applyAlignment="1">
      <alignment horizontal="left" vertical="center" wrapText="1"/>
    </xf>
    <xf numFmtId="0" fontId="8" fillId="8" borderId="32" xfId="0" applyFont="1" applyFill="1" applyBorder="1" applyAlignment="1">
      <alignment horizontal="left" vertical="center" wrapText="1"/>
    </xf>
    <xf numFmtId="0" fontId="8" fillId="8" borderId="43" xfId="0" applyFont="1" applyFill="1" applyBorder="1" applyAlignment="1">
      <alignment horizontal="left" vertical="center" wrapText="1"/>
    </xf>
    <xf numFmtId="0" fontId="12" fillId="2" borderId="6" xfId="0" applyFont="1" applyFill="1" applyBorder="1" applyAlignment="1">
      <alignment horizontal="center" vertical="center" wrapText="1"/>
    </xf>
    <xf numFmtId="0" fontId="12" fillId="4" borderId="6" xfId="0" applyFont="1" applyFill="1" applyBorder="1" applyAlignment="1">
      <alignment horizontal="center" vertical="center"/>
    </xf>
    <xf numFmtId="0" fontId="12" fillId="8" borderId="6" xfId="0" applyFont="1" applyFill="1" applyBorder="1" applyAlignment="1">
      <alignment horizontal="left" vertical="center" wrapText="1"/>
    </xf>
    <xf numFmtId="0" fontId="22" fillId="2" borderId="6" xfId="0" applyFont="1" applyFill="1" applyBorder="1" applyAlignment="1">
      <alignment horizontal="left" vertical="center" wrapText="1"/>
    </xf>
    <xf numFmtId="0" fontId="23" fillId="12" borderId="25" xfId="0" applyFont="1" applyFill="1" applyBorder="1" applyAlignment="1">
      <alignment horizontal="center" vertical="center"/>
    </xf>
    <xf numFmtId="0" fontId="23" fillId="12" borderId="26" xfId="0" applyFont="1" applyFill="1" applyBorder="1" applyAlignment="1">
      <alignment horizontal="center" vertical="center"/>
    </xf>
    <xf numFmtId="0" fontId="23" fillId="12" borderId="27" xfId="0" applyFont="1" applyFill="1" applyBorder="1" applyAlignment="1">
      <alignment horizontal="center" vertical="center"/>
    </xf>
    <xf numFmtId="0" fontId="8" fillId="3" borderId="21" xfId="0" applyFont="1" applyFill="1" applyBorder="1" applyAlignment="1">
      <alignment horizontal="left" vertical="center" wrapText="1"/>
    </xf>
    <xf numFmtId="0" fontId="8" fillId="3" borderId="7" xfId="0" applyFont="1" applyFill="1" applyBorder="1" applyAlignment="1">
      <alignment horizontal="left" vertical="center" wrapText="1"/>
    </xf>
    <xf numFmtId="0" fontId="8" fillId="3" borderId="22"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7"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44"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8" fillId="3" borderId="22"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7" xfId="0" applyFont="1" applyFill="1" applyBorder="1" applyAlignment="1">
      <alignment horizontal="center" vertical="center"/>
    </xf>
    <xf numFmtId="0" fontId="10" fillId="0" borderId="21" xfId="0" applyFont="1" applyBorder="1" applyAlignment="1">
      <alignment horizontal="lef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7"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7"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22" xfId="0" applyFont="1" applyBorder="1" applyAlignment="1">
      <alignment horizontal="center" vertical="center" wrapText="1" readingOrder="2"/>
    </xf>
    <xf numFmtId="0" fontId="12" fillId="0" borderId="21" xfId="0" applyFont="1" applyBorder="1" applyAlignment="1">
      <alignment horizontal="center" vertical="center" wrapText="1" readingOrder="2"/>
    </xf>
    <xf numFmtId="0" fontId="12" fillId="0" borderId="7" xfId="0" applyFont="1" applyBorder="1" applyAlignment="1">
      <alignment horizontal="center" vertical="center" wrapText="1" readingOrder="2"/>
    </xf>
    <xf numFmtId="0" fontId="12" fillId="8" borderId="25"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8" borderId="27"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0" xfId="0" applyFont="1" applyAlignment="1">
      <alignment horizontal="center" vertical="center" wrapText="1"/>
    </xf>
    <xf numFmtId="0" fontId="3" fillId="0" borderId="17"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Alignment="1">
      <alignment horizontal="center" vertical="center"/>
    </xf>
    <xf numFmtId="0" fontId="3" fillId="0" borderId="29"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0" xfId="0" applyFont="1" applyAlignment="1">
      <alignment horizontal="center" vertical="center"/>
    </xf>
    <xf numFmtId="0" fontId="12" fillId="0" borderId="18" xfId="0" applyFont="1" applyBorder="1" applyAlignment="1">
      <alignment horizontal="center" vertical="center"/>
    </xf>
    <xf numFmtId="0" fontId="12" fillId="0" borderId="6" xfId="0" applyFont="1" applyBorder="1" applyAlignment="1">
      <alignment horizontal="center" vertical="center" wrapText="1"/>
    </xf>
    <xf numFmtId="0" fontId="16" fillId="0" borderId="32" xfId="0" applyFont="1" applyBorder="1" applyAlignment="1">
      <alignment horizontal="center" vertical="center"/>
    </xf>
    <xf numFmtId="0" fontId="16" fillId="0" borderId="34" xfId="0" applyFont="1" applyBorder="1" applyAlignment="1">
      <alignment horizontal="center" vertical="center"/>
    </xf>
    <xf numFmtId="0" fontId="16" fillId="0" borderId="0" xfId="0" applyFont="1" applyAlignment="1">
      <alignment horizontal="center" vertical="center"/>
    </xf>
    <xf numFmtId="0" fontId="16" fillId="0" borderId="43" xfId="0" applyFont="1" applyBorder="1" applyAlignment="1">
      <alignment horizontal="center" vertical="center"/>
    </xf>
    <xf numFmtId="0" fontId="16" fillId="0" borderId="37" xfId="0" applyFont="1" applyBorder="1" applyAlignment="1">
      <alignment horizontal="center" vertical="center"/>
    </xf>
    <xf numFmtId="0" fontId="16" fillId="0" borderId="36" xfId="0" applyFont="1" applyBorder="1" applyAlignment="1">
      <alignment horizontal="center" vertical="center"/>
    </xf>
    <xf numFmtId="0" fontId="16" fillId="0" borderId="17" xfId="0" applyFont="1" applyBorder="1" applyAlignment="1">
      <alignment horizontal="center" vertical="center"/>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6" fillId="0" borderId="16" xfId="0" applyFont="1" applyBorder="1" applyAlignment="1">
      <alignment horizontal="center" vertical="center"/>
    </xf>
    <xf numFmtId="0" fontId="12" fillId="4" borderId="6" xfId="0" applyFont="1" applyFill="1" applyBorder="1" applyAlignment="1">
      <alignment horizontal="center" vertical="center" wrapText="1"/>
    </xf>
    <xf numFmtId="0" fontId="12" fillId="0" borderId="16" xfId="0" applyFont="1" applyBorder="1" applyAlignment="1">
      <alignment horizontal="left" vertical="center"/>
    </xf>
    <xf numFmtId="0" fontId="12" fillId="0" borderId="17" xfId="0" applyFont="1" applyBorder="1" applyAlignment="1">
      <alignment horizontal="left" vertical="center"/>
    </xf>
    <xf numFmtId="0" fontId="2" fillId="0" borderId="0" xfId="4" applyFont="1" applyAlignment="1">
      <alignment horizontal="center" vertical="center"/>
    </xf>
    <xf numFmtId="0" fontId="3" fillId="0" borderId="1" xfId="4" applyFont="1" applyBorder="1" applyAlignment="1">
      <alignment horizontal="center" vertical="center"/>
    </xf>
    <xf numFmtId="0" fontId="0" fillId="2" borderId="3" xfId="4" applyFont="1" applyFill="1" applyBorder="1" applyAlignment="1">
      <alignment horizontal="center" vertical="center" wrapText="1"/>
    </xf>
    <xf numFmtId="0" fontId="0" fillId="2" borderId="10" xfId="4" applyFont="1" applyFill="1" applyBorder="1" applyAlignment="1">
      <alignment horizontal="center" vertical="center" wrapText="1"/>
    </xf>
    <xf numFmtId="0" fontId="0" fillId="2" borderId="11" xfId="4" applyFont="1" applyFill="1" applyBorder="1" applyAlignment="1">
      <alignment horizontal="center" vertical="center" wrapText="1"/>
    </xf>
    <xf numFmtId="0" fontId="0" fillId="2" borderId="12" xfId="4" applyFont="1" applyFill="1" applyBorder="1" applyAlignment="1">
      <alignment horizontal="center" vertical="center" wrapText="1"/>
    </xf>
    <xf numFmtId="0" fontId="0" fillId="2" borderId="4" xfId="4" applyFont="1" applyFill="1" applyBorder="1" applyAlignment="1">
      <alignment horizontal="center" vertical="center" wrapText="1"/>
    </xf>
    <xf numFmtId="0" fontId="0" fillId="2" borderId="7" xfId="4" applyFont="1" applyFill="1" applyBorder="1" applyAlignment="1">
      <alignment horizontal="center" vertical="center" wrapText="1"/>
    </xf>
    <xf numFmtId="0" fontId="0" fillId="2" borderId="4" xfId="5" applyFont="1" applyFill="1" applyBorder="1" applyAlignment="1">
      <alignment horizontal="center" vertical="center" wrapText="1"/>
    </xf>
    <xf numFmtId="0" fontId="0" fillId="2" borderId="7" xfId="5" applyFont="1" applyFill="1" applyBorder="1" applyAlignment="1">
      <alignment horizontal="center" vertical="center" wrapText="1"/>
    </xf>
    <xf numFmtId="0" fontId="0" fillId="2" borderId="3" xfId="5" applyFont="1" applyFill="1" applyBorder="1" applyAlignment="1">
      <alignment horizontal="center" vertical="center" wrapText="1"/>
    </xf>
    <xf numFmtId="0" fontId="0" fillId="2" borderId="6" xfId="5" applyFont="1" applyFill="1" applyBorder="1" applyAlignment="1">
      <alignment horizontal="center" vertical="center" wrapText="1"/>
    </xf>
    <xf numFmtId="0" fontId="0" fillId="2" borderId="6" xfId="4" applyFont="1" applyFill="1" applyBorder="1" applyAlignment="1">
      <alignment horizontal="center" vertical="center" wrapText="1"/>
    </xf>
    <xf numFmtId="0" fontId="0" fillId="2" borderId="13" xfId="4" applyFont="1" applyFill="1" applyBorder="1" applyAlignment="1">
      <alignment horizontal="center" vertical="center" wrapText="1"/>
    </xf>
    <xf numFmtId="0" fontId="0" fillId="2" borderId="14" xfId="4" applyFont="1" applyFill="1" applyBorder="1" applyAlignment="1">
      <alignment horizontal="center" vertical="center" wrapText="1"/>
    </xf>
    <xf numFmtId="0" fontId="3" fillId="2" borderId="8" xfId="4" applyFont="1" applyFill="1" applyBorder="1" applyAlignment="1">
      <alignment horizontal="center" vertical="center"/>
    </xf>
    <xf numFmtId="0" fontId="3" fillId="2" borderId="9" xfId="4" applyFont="1" applyFill="1" applyBorder="1" applyAlignment="1">
      <alignment horizontal="center" vertical="center"/>
    </xf>
    <xf numFmtId="0" fontId="0" fillId="2" borderId="2" xfId="4" applyFont="1" applyFill="1" applyBorder="1" applyAlignment="1">
      <alignment horizontal="center" vertical="center" wrapText="1"/>
    </xf>
    <xf numFmtId="0" fontId="0" fillId="2" borderId="5" xfId="4" applyFont="1" applyFill="1" applyBorder="1" applyAlignment="1">
      <alignment horizontal="center" vertical="center" wrapText="1"/>
    </xf>
  </cellXfs>
  <cellStyles count="8">
    <cellStyle name="Comma" xfId="1" builtinId="3"/>
    <cellStyle name="Comma 2" xfId="2" xr:uid="{00000000-0005-0000-0000-000001000000}"/>
    <cellStyle name="Comma 5"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5"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998855</xdr:colOff>
      <xdr:row>0</xdr:row>
      <xdr:rowOff>43180</xdr:rowOff>
    </xdr:from>
    <xdr:to>
      <xdr:col>8</xdr:col>
      <xdr:colOff>2090420</xdr:colOff>
      <xdr:row>2</xdr:row>
      <xdr:rowOff>518160</xdr:rowOff>
    </xdr:to>
    <xdr:pic>
      <xdr:nvPicPr>
        <xdr:cNvPr id="3" name="Picture 2" descr="DBCDC89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959580" y="43180"/>
          <a:ext cx="2384425" cy="1043940"/>
        </a:xfrm>
        <a:prstGeom prst="rect">
          <a:avLst/>
        </a:prstGeom>
        <a:noFill/>
      </xdr:spPr>
    </xdr:pic>
    <xdr:clientData/>
  </xdr:twoCellAnchor>
  <xdr:twoCellAnchor>
    <xdr:from>
      <xdr:col>7</xdr:col>
      <xdr:colOff>1162050</xdr:colOff>
      <xdr:row>43</xdr:row>
      <xdr:rowOff>16510</xdr:rowOff>
    </xdr:from>
    <xdr:to>
      <xdr:col>8</xdr:col>
      <xdr:colOff>2067560</xdr:colOff>
      <xdr:row>46</xdr:row>
      <xdr:rowOff>170180</xdr:rowOff>
    </xdr:to>
    <xdr:pic>
      <xdr:nvPicPr>
        <xdr:cNvPr id="2" name="Picture 1" descr="DBCDC89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7122775" y="21094065"/>
          <a:ext cx="2198370" cy="877570"/>
        </a:xfrm>
        <a:prstGeom prst="rect">
          <a:avLst/>
        </a:prstGeom>
        <a:noFill/>
      </xdr:spPr>
    </xdr:pic>
    <xdr:clientData/>
  </xdr:twoCellAnchor>
  <xdr:twoCellAnchor editAs="oneCell">
    <xdr:from>
      <xdr:col>7</xdr:col>
      <xdr:colOff>250825</xdr:colOff>
      <xdr:row>73</xdr:row>
      <xdr:rowOff>41275</xdr:rowOff>
    </xdr:from>
    <xdr:to>
      <xdr:col>8</xdr:col>
      <xdr:colOff>2065021</xdr:colOff>
      <xdr:row>75</xdr:row>
      <xdr:rowOff>415925</xdr:rowOff>
    </xdr:to>
    <xdr:pic>
      <xdr:nvPicPr>
        <xdr:cNvPr id="4" name="Picture 3" descr="DBCDC89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211550" y="36008945"/>
          <a:ext cx="3145155" cy="1212850"/>
        </a:xfrm>
        <a:prstGeom prst="rect">
          <a:avLst/>
        </a:prstGeom>
        <a:noFill/>
      </xdr:spPr>
    </xdr:pic>
    <xdr:clientData/>
  </xdr:twoCellAnchor>
  <xdr:twoCellAnchor editAs="oneCell">
    <xdr:from>
      <xdr:col>6</xdr:col>
      <xdr:colOff>1581785</xdr:colOff>
      <xdr:row>93</xdr:row>
      <xdr:rowOff>73025</xdr:rowOff>
    </xdr:from>
    <xdr:to>
      <xdr:col>8</xdr:col>
      <xdr:colOff>1961515</xdr:colOff>
      <xdr:row>95</xdr:row>
      <xdr:rowOff>612140</xdr:rowOff>
    </xdr:to>
    <xdr:pic>
      <xdr:nvPicPr>
        <xdr:cNvPr id="5" name="Picture 4" descr="DBCDC890">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743555" y="52004595"/>
          <a:ext cx="3471545" cy="1466215"/>
        </a:xfrm>
        <a:prstGeom prst="rect">
          <a:avLst/>
        </a:prstGeom>
        <a:noFill/>
      </xdr:spPr>
    </xdr:pic>
    <xdr:clientData/>
  </xdr:twoCellAnchor>
  <xdr:twoCellAnchor editAs="oneCell">
    <xdr:from>
      <xdr:col>7</xdr:col>
      <xdr:colOff>176530</xdr:colOff>
      <xdr:row>145</xdr:row>
      <xdr:rowOff>114300</xdr:rowOff>
    </xdr:from>
    <xdr:to>
      <xdr:col>8</xdr:col>
      <xdr:colOff>1988186</xdr:colOff>
      <xdr:row>147</xdr:row>
      <xdr:rowOff>486410</xdr:rowOff>
    </xdr:to>
    <xdr:pic>
      <xdr:nvPicPr>
        <xdr:cNvPr id="6" name="Picture 5" descr="DBCDC890">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137255" y="97384870"/>
          <a:ext cx="3104515" cy="151511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J193"/>
  <sheetViews>
    <sheetView tabSelected="1" view="pageBreakPreview" topLeftCell="B183" zoomScale="74" zoomScaleNormal="74" zoomScaleSheetLayoutView="74" workbookViewId="0">
      <selection activeCell="C183" sqref="C183"/>
    </sheetView>
  </sheetViews>
  <sheetFormatPr defaultColWidth="9.140625" defaultRowHeight="15" customHeight="1"/>
  <cols>
    <col min="1" max="1" width="4.28515625" style="33" customWidth="1"/>
    <col min="2" max="2" width="34.5703125" style="34" customWidth="1"/>
    <col min="3" max="3" width="128.42578125" style="35" customWidth="1"/>
    <col min="4" max="4" width="11" style="36" customWidth="1"/>
    <col min="5" max="5" width="14.140625" style="36" bestFit="1" customWidth="1"/>
    <col min="6" max="6" width="19.5703125" style="35" customWidth="1"/>
    <col min="7" max="7" width="26.28515625" style="35" customWidth="1"/>
    <col min="8" max="8" width="18.85546875" style="35" customWidth="1"/>
    <col min="9" max="9" width="31" style="37" customWidth="1"/>
    <col min="10" max="10" width="10.5703125" style="34" customWidth="1"/>
    <col min="11" max="16384" width="9.140625" style="34"/>
  </cols>
  <sheetData>
    <row r="1" spans="1:9" ht="30.95" customHeight="1">
      <c r="A1" s="348"/>
      <c r="B1" s="349"/>
      <c r="C1" s="260" t="s">
        <v>0</v>
      </c>
      <c r="D1" s="260"/>
      <c r="E1" s="260"/>
      <c r="F1" s="260"/>
      <c r="G1" s="352"/>
      <c r="H1" s="352"/>
      <c r="I1" s="353"/>
    </row>
    <row r="2" spans="1:9">
      <c r="A2" s="350"/>
      <c r="B2" s="351"/>
      <c r="C2" s="261" t="s">
        <v>1</v>
      </c>
      <c r="D2" s="261"/>
      <c r="E2" s="261"/>
      <c r="F2" s="261"/>
      <c r="G2" s="354"/>
      <c r="H2" s="354"/>
      <c r="I2" s="355"/>
    </row>
    <row r="3" spans="1:9" ht="48.95" customHeight="1">
      <c r="A3" s="350"/>
      <c r="B3" s="351"/>
      <c r="C3" s="262" t="s">
        <v>2</v>
      </c>
      <c r="D3" s="262"/>
      <c r="E3" s="262"/>
      <c r="F3" s="262"/>
      <c r="G3" s="354"/>
      <c r="H3" s="354"/>
      <c r="I3" s="355"/>
    </row>
    <row r="4" spans="1:9" s="31" customFormat="1" ht="18.75" customHeight="1">
      <c r="A4" s="263" t="s">
        <v>3</v>
      </c>
      <c r="B4" s="264"/>
      <c r="C4" s="38" t="s">
        <v>4</v>
      </c>
      <c r="D4" s="265" t="s">
        <v>5</v>
      </c>
      <c r="E4" s="265"/>
      <c r="F4" s="265"/>
      <c r="G4" s="265"/>
      <c r="H4" s="265"/>
      <c r="I4" s="101" t="s">
        <v>6</v>
      </c>
    </row>
    <row r="5" spans="1:9" s="31" customFormat="1" ht="18.75" customHeight="1">
      <c r="A5" s="266" t="s">
        <v>7</v>
      </c>
      <c r="B5" s="267"/>
      <c r="C5" s="40" t="s">
        <v>8</v>
      </c>
      <c r="D5" s="268" t="s">
        <v>9</v>
      </c>
      <c r="E5" s="268"/>
      <c r="F5" s="268"/>
      <c r="G5" s="268"/>
      <c r="H5" s="268"/>
      <c r="I5" s="102" t="s">
        <v>10</v>
      </c>
    </row>
    <row r="6" spans="1:9" s="31" customFormat="1" ht="18.75" customHeight="1">
      <c r="A6" s="266" t="s">
        <v>11</v>
      </c>
      <c r="B6" s="267"/>
      <c r="C6" s="40" t="s">
        <v>12</v>
      </c>
      <c r="D6" s="268" t="s">
        <v>13</v>
      </c>
      <c r="E6" s="268"/>
      <c r="F6" s="268"/>
      <c r="G6" s="268"/>
      <c r="H6" s="268"/>
      <c r="I6" s="102" t="s">
        <v>14</v>
      </c>
    </row>
    <row r="7" spans="1:9" s="31" customFormat="1" ht="18.75" customHeight="1">
      <c r="A7" s="266" t="s">
        <v>15</v>
      </c>
      <c r="B7" s="267"/>
      <c r="C7" s="40" t="s">
        <v>16</v>
      </c>
      <c r="D7" s="41"/>
      <c r="E7" s="41"/>
      <c r="F7" s="41"/>
      <c r="G7" s="41"/>
      <c r="H7" s="42" t="s">
        <v>16</v>
      </c>
      <c r="I7" s="102" t="s">
        <v>17</v>
      </c>
    </row>
    <row r="8" spans="1:9" s="31" customFormat="1" ht="18.75" customHeight="1">
      <c r="A8" s="266" t="s">
        <v>18</v>
      </c>
      <c r="B8" s="267"/>
      <c r="C8" s="39" t="s">
        <v>19</v>
      </c>
      <c r="D8" s="269"/>
      <c r="E8" s="269"/>
      <c r="F8" s="269" t="s">
        <v>20</v>
      </c>
      <c r="G8" s="269"/>
      <c r="H8" s="41"/>
      <c r="I8" s="102" t="s">
        <v>21</v>
      </c>
    </row>
    <row r="9" spans="1:9" s="32" customFormat="1" ht="60" customHeight="1">
      <c r="A9" s="43" t="s">
        <v>22</v>
      </c>
      <c r="B9" s="44" t="s">
        <v>23</v>
      </c>
      <c r="C9" s="43" t="s">
        <v>24</v>
      </c>
      <c r="D9" s="43" t="s">
        <v>25</v>
      </c>
      <c r="E9" s="43" t="s">
        <v>26</v>
      </c>
      <c r="F9" s="43" t="s">
        <v>27</v>
      </c>
      <c r="G9" s="43" t="s">
        <v>28</v>
      </c>
      <c r="H9" s="43" t="s">
        <v>29</v>
      </c>
      <c r="I9" s="43" t="s">
        <v>30</v>
      </c>
    </row>
    <row r="10" spans="1:9" s="32" customFormat="1" ht="15.75" hidden="1">
      <c r="A10" s="45"/>
      <c r="B10" s="46"/>
      <c r="C10" s="46"/>
      <c r="D10" s="47"/>
      <c r="E10" s="47"/>
      <c r="F10" s="48"/>
      <c r="G10" s="48"/>
      <c r="H10" s="49"/>
      <c r="I10" s="103"/>
    </row>
    <row r="11" spans="1:9" s="32" customFormat="1" hidden="1">
      <c r="A11" s="45"/>
      <c r="B11" s="46"/>
      <c r="C11" s="46"/>
      <c r="D11" s="47"/>
      <c r="E11" s="47"/>
      <c r="F11" s="48"/>
      <c r="G11" s="48"/>
      <c r="H11" s="49"/>
      <c r="I11" s="45"/>
    </row>
    <row r="12" spans="1:9" s="32" customFormat="1" hidden="1">
      <c r="A12" s="45"/>
      <c r="B12" s="46"/>
      <c r="C12" s="46"/>
      <c r="D12" s="47"/>
      <c r="E12" s="47"/>
      <c r="F12" s="48"/>
      <c r="G12" s="48"/>
      <c r="H12" s="49"/>
      <c r="I12" s="45"/>
    </row>
    <row r="13" spans="1:9" s="32" customFormat="1" hidden="1">
      <c r="A13" s="45"/>
      <c r="B13" s="46"/>
      <c r="C13" s="46"/>
      <c r="D13" s="47"/>
      <c r="E13" s="47"/>
      <c r="F13" s="48"/>
      <c r="G13" s="48"/>
      <c r="H13" s="49"/>
      <c r="I13" s="45"/>
    </row>
    <row r="14" spans="1:9" s="32" customFormat="1" ht="15.75" hidden="1">
      <c r="A14" s="45"/>
      <c r="B14" s="46"/>
      <c r="C14" s="46"/>
      <c r="D14" s="47"/>
      <c r="E14" s="47"/>
      <c r="F14" s="48"/>
      <c r="G14" s="48"/>
      <c r="H14" s="49"/>
      <c r="I14" s="104"/>
    </row>
    <row r="15" spans="1:9" s="32" customFormat="1" hidden="1">
      <c r="A15" s="45"/>
      <c r="B15" s="46"/>
      <c r="C15" s="46"/>
      <c r="D15" s="47"/>
      <c r="E15" s="47"/>
      <c r="F15" s="48"/>
      <c r="G15" s="48"/>
      <c r="H15" s="49"/>
      <c r="I15" s="45"/>
    </row>
    <row r="16" spans="1:9" s="32" customFormat="1" hidden="1">
      <c r="A16" s="45"/>
      <c r="B16" s="46"/>
      <c r="C16" s="46"/>
      <c r="D16" s="47"/>
      <c r="E16" s="47"/>
      <c r="F16" s="48"/>
      <c r="G16" s="48"/>
      <c r="H16" s="49"/>
      <c r="I16" s="45"/>
    </row>
    <row r="17" spans="1:10" s="32" customFormat="1" ht="26.25" hidden="1" customHeight="1">
      <c r="A17" s="270"/>
      <c r="B17" s="270"/>
      <c r="C17" s="270"/>
      <c r="D17" s="270"/>
      <c r="E17" s="270"/>
      <c r="F17" s="270"/>
      <c r="G17" s="50"/>
      <c r="H17" s="51"/>
      <c r="I17" s="105"/>
    </row>
    <row r="18" spans="1:10" ht="2.1" customHeight="1">
      <c r="A18" s="52"/>
      <c r="B18" s="53"/>
      <c r="C18" s="54"/>
      <c r="D18" s="53"/>
      <c r="E18" s="53"/>
      <c r="F18" s="53"/>
      <c r="G18" s="54"/>
      <c r="H18" s="55"/>
      <c r="I18" s="106"/>
      <c r="J18" s="107"/>
    </row>
    <row r="19" spans="1:10" ht="39" customHeight="1">
      <c r="A19" s="271" t="s">
        <v>31</v>
      </c>
      <c r="B19" s="272"/>
      <c r="C19" s="272"/>
      <c r="D19" s="56"/>
      <c r="E19" s="56"/>
      <c r="F19" s="56"/>
      <c r="G19" s="57"/>
      <c r="H19" s="58"/>
      <c r="I19" s="108"/>
      <c r="J19" s="107"/>
    </row>
    <row r="20" spans="1:10" ht="56.45" customHeight="1">
      <c r="A20" s="310">
        <v>1</v>
      </c>
      <c r="B20" s="330" t="s">
        <v>32</v>
      </c>
      <c r="C20" s="60" t="s">
        <v>33</v>
      </c>
      <c r="D20" s="61">
        <v>110</v>
      </c>
      <c r="E20" s="61" t="s">
        <v>34</v>
      </c>
      <c r="F20" s="62"/>
      <c r="G20" s="62"/>
      <c r="H20" s="63"/>
      <c r="I20" s="60"/>
    </row>
    <row r="21" spans="1:10" ht="51" customHeight="1">
      <c r="A21" s="310"/>
      <c r="B21" s="330"/>
      <c r="C21" s="64" t="s">
        <v>35</v>
      </c>
      <c r="D21" s="65">
        <v>70</v>
      </c>
      <c r="E21" s="66" t="s">
        <v>34</v>
      </c>
      <c r="F21" s="67"/>
      <c r="G21" s="62"/>
      <c r="H21" s="63"/>
      <c r="I21" s="69"/>
    </row>
    <row r="22" spans="1:10" ht="53.1" customHeight="1">
      <c r="A22" s="310"/>
      <c r="B22" s="330"/>
      <c r="C22" s="64" t="s">
        <v>36</v>
      </c>
      <c r="D22" s="65">
        <v>40</v>
      </c>
      <c r="E22" s="66" t="s">
        <v>34</v>
      </c>
      <c r="F22" s="67"/>
      <c r="G22" s="62"/>
      <c r="H22" s="63"/>
      <c r="I22" s="69"/>
    </row>
    <row r="23" spans="1:10" ht="51.6" customHeight="1">
      <c r="A23" s="310"/>
      <c r="B23" s="330"/>
      <c r="C23" s="68" t="s">
        <v>37</v>
      </c>
      <c r="D23" s="65">
        <v>1.5</v>
      </c>
      <c r="E23" s="66" t="s">
        <v>38</v>
      </c>
      <c r="F23" s="67"/>
      <c r="G23" s="62"/>
      <c r="H23" s="63"/>
      <c r="I23" s="69"/>
    </row>
    <row r="24" spans="1:10" ht="49.5" customHeight="1">
      <c r="A24" s="310"/>
      <c r="B24" s="330"/>
      <c r="C24" s="69" t="s">
        <v>39</v>
      </c>
      <c r="D24" s="66">
        <v>1</v>
      </c>
      <c r="E24" s="66" t="s">
        <v>40</v>
      </c>
      <c r="F24" s="67"/>
      <c r="G24" s="62"/>
      <c r="H24" s="63"/>
      <c r="I24" s="69"/>
    </row>
    <row r="25" spans="1:10" ht="45.6" customHeight="1">
      <c r="A25" s="310"/>
      <c r="B25" s="330"/>
      <c r="C25" s="69" t="s">
        <v>41</v>
      </c>
      <c r="D25" s="66">
        <v>0.25</v>
      </c>
      <c r="E25" s="66" t="s">
        <v>38</v>
      </c>
      <c r="F25" s="67"/>
      <c r="G25" s="62"/>
      <c r="H25" s="63"/>
      <c r="I25" s="69"/>
    </row>
    <row r="26" spans="1:10" ht="47.45" customHeight="1">
      <c r="A26" s="311"/>
      <c r="B26" s="330"/>
      <c r="C26" s="69" t="s">
        <v>42</v>
      </c>
      <c r="D26" s="66">
        <v>0.5</v>
      </c>
      <c r="E26" s="66" t="s">
        <v>38</v>
      </c>
      <c r="F26" s="67"/>
      <c r="G26" s="62"/>
      <c r="H26" s="63"/>
      <c r="I26" s="69"/>
    </row>
    <row r="27" spans="1:10" ht="47.45" customHeight="1">
      <c r="A27" s="70">
        <v>2</v>
      </c>
      <c r="B27" s="71"/>
      <c r="C27" s="69" t="s">
        <v>43</v>
      </c>
      <c r="D27" s="66">
        <v>30</v>
      </c>
      <c r="E27" s="66" t="s">
        <v>44</v>
      </c>
      <c r="F27" s="67"/>
      <c r="G27" s="62"/>
      <c r="H27" s="63"/>
      <c r="I27" s="69"/>
    </row>
    <row r="28" spans="1:10" ht="85.5" customHeight="1">
      <c r="A28" s="312">
        <v>3</v>
      </c>
      <c r="B28" s="312" t="s">
        <v>45</v>
      </c>
      <c r="C28" s="72" t="s">
        <v>46</v>
      </c>
      <c r="D28" s="66">
        <v>1</v>
      </c>
      <c r="E28" s="66" t="s">
        <v>40</v>
      </c>
      <c r="F28" s="67"/>
      <c r="G28" s="62"/>
      <c r="H28" s="63"/>
      <c r="I28" s="69"/>
    </row>
    <row r="29" spans="1:10" ht="80.45" customHeight="1">
      <c r="A29" s="310"/>
      <c r="B29" s="310"/>
      <c r="C29" s="73" t="s">
        <v>47</v>
      </c>
      <c r="D29" s="65">
        <v>1</v>
      </c>
      <c r="E29" s="66" t="s">
        <v>48</v>
      </c>
      <c r="F29" s="67"/>
      <c r="G29" s="62"/>
      <c r="H29" s="63"/>
      <c r="I29" s="69"/>
    </row>
    <row r="30" spans="1:10" ht="63" customHeight="1">
      <c r="A30" s="310"/>
      <c r="B30" s="310"/>
      <c r="C30" s="74" t="s">
        <v>49</v>
      </c>
      <c r="D30" s="65">
        <v>20</v>
      </c>
      <c r="E30" s="66" t="s">
        <v>50</v>
      </c>
      <c r="F30" s="67"/>
      <c r="G30" s="62"/>
      <c r="H30" s="63"/>
      <c r="I30" s="69"/>
    </row>
    <row r="31" spans="1:10" ht="57" customHeight="1">
      <c r="A31" s="310"/>
      <c r="B31" s="310"/>
      <c r="C31" s="75" t="s">
        <v>51</v>
      </c>
      <c r="D31" s="65">
        <v>20</v>
      </c>
      <c r="E31" s="66" t="s">
        <v>50</v>
      </c>
      <c r="F31" s="67"/>
      <c r="G31" s="62"/>
      <c r="H31" s="63"/>
      <c r="I31" s="69"/>
    </row>
    <row r="32" spans="1:10" ht="73.5" customHeight="1">
      <c r="A32" s="310"/>
      <c r="B32" s="310"/>
      <c r="C32" s="75" t="s">
        <v>52</v>
      </c>
      <c r="D32" s="65">
        <v>20</v>
      </c>
      <c r="E32" s="66" t="s">
        <v>53</v>
      </c>
      <c r="F32" s="67"/>
      <c r="G32" s="62"/>
      <c r="H32" s="63"/>
      <c r="I32" s="69"/>
    </row>
    <row r="33" spans="1:9" ht="55.5" customHeight="1">
      <c r="A33" s="311"/>
      <c r="B33" s="311"/>
      <c r="C33" s="75" t="s">
        <v>54</v>
      </c>
      <c r="D33" s="66">
        <v>1</v>
      </c>
      <c r="E33" s="69" t="s">
        <v>55</v>
      </c>
      <c r="F33" s="67"/>
      <c r="G33" s="62"/>
      <c r="H33" s="63"/>
      <c r="I33" s="69"/>
    </row>
    <row r="34" spans="1:9" ht="89.45" customHeight="1">
      <c r="A34" s="312">
        <v>4</v>
      </c>
      <c r="B34" s="312" t="s">
        <v>56</v>
      </c>
      <c r="C34" s="75" t="s">
        <v>57</v>
      </c>
      <c r="D34" s="76">
        <v>1</v>
      </c>
      <c r="E34" s="77" t="s">
        <v>40</v>
      </c>
      <c r="F34" s="67"/>
      <c r="G34" s="62"/>
      <c r="H34" s="63"/>
      <c r="I34" s="69"/>
    </row>
    <row r="35" spans="1:9" ht="44.45" customHeight="1">
      <c r="A35" s="310"/>
      <c r="B35" s="310"/>
      <c r="C35" s="78" t="s">
        <v>58</v>
      </c>
      <c r="D35" s="65">
        <v>600</v>
      </c>
      <c r="E35" s="79" t="s">
        <v>44</v>
      </c>
      <c r="F35" s="67"/>
      <c r="G35" s="62"/>
      <c r="H35" s="63"/>
      <c r="I35" s="69"/>
    </row>
    <row r="36" spans="1:9" ht="44.45" customHeight="1">
      <c r="A36" s="310"/>
      <c r="B36" s="310"/>
      <c r="C36" s="78" t="s">
        <v>59</v>
      </c>
      <c r="D36" s="65">
        <v>160</v>
      </c>
      <c r="E36" s="79" t="s">
        <v>44</v>
      </c>
      <c r="F36" s="67"/>
      <c r="G36" s="62"/>
      <c r="H36" s="63"/>
      <c r="I36" s="69"/>
    </row>
    <row r="37" spans="1:9" ht="33.950000000000003" customHeight="1">
      <c r="A37" s="310"/>
      <c r="B37" s="310"/>
      <c r="C37" s="78" t="s">
        <v>60</v>
      </c>
      <c r="D37" s="65">
        <v>110</v>
      </c>
      <c r="E37" s="79" t="s">
        <v>44</v>
      </c>
      <c r="F37" s="67"/>
      <c r="G37" s="62"/>
      <c r="H37" s="63"/>
      <c r="I37" s="69"/>
    </row>
    <row r="38" spans="1:9" ht="31.5">
      <c r="A38" s="310"/>
      <c r="B38" s="310"/>
      <c r="C38" s="80" t="s">
        <v>61</v>
      </c>
      <c r="D38" s="65">
        <v>160</v>
      </c>
      <c r="E38" s="79" t="s">
        <v>44</v>
      </c>
      <c r="F38" s="67"/>
      <c r="G38" s="62"/>
      <c r="H38" s="63"/>
      <c r="I38" s="69"/>
    </row>
    <row r="39" spans="1:9" ht="72.599999999999994" customHeight="1">
      <c r="A39" s="310"/>
      <c r="B39" s="310"/>
      <c r="C39" s="70" t="s">
        <v>62</v>
      </c>
      <c r="D39" s="69">
        <v>120</v>
      </c>
      <c r="E39" s="69" t="s">
        <v>44</v>
      </c>
      <c r="F39" s="67"/>
      <c r="G39" s="62"/>
      <c r="H39" s="63"/>
      <c r="I39" s="69"/>
    </row>
    <row r="40" spans="1:9" ht="89.45" customHeight="1">
      <c r="A40" s="59"/>
      <c r="B40" s="59"/>
      <c r="C40" s="70" t="s">
        <v>63</v>
      </c>
      <c r="D40" s="69">
        <v>160</v>
      </c>
      <c r="E40" s="69" t="s">
        <v>44</v>
      </c>
      <c r="F40" s="67"/>
      <c r="G40" s="62"/>
      <c r="H40" s="63"/>
      <c r="I40" s="69"/>
    </row>
    <row r="41" spans="1:9" ht="89.45" customHeight="1">
      <c r="A41" s="59"/>
      <c r="B41" s="59"/>
      <c r="C41" s="75" t="s">
        <v>64</v>
      </c>
      <c r="D41" s="81">
        <v>8</v>
      </c>
      <c r="E41" s="76" t="s">
        <v>65</v>
      </c>
      <c r="F41" s="67"/>
      <c r="G41" s="62"/>
      <c r="H41" s="63"/>
      <c r="I41" s="69"/>
    </row>
    <row r="42" spans="1:9" ht="24.95" customHeight="1">
      <c r="A42" s="273" t="s">
        <v>66</v>
      </c>
      <c r="B42" s="273"/>
      <c r="C42" s="273"/>
      <c r="D42" s="273"/>
      <c r="E42" s="273"/>
      <c r="F42" s="273"/>
      <c r="G42" s="82">
        <f>SUM(G20:G41)</f>
        <v>0</v>
      </c>
      <c r="H42" s="82">
        <f>SUM(H20:H41)</f>
        <v>0</v>
      </c>
      <c r="I42" s="109"/>
    </row>
    <row r="43" spans="1:9" ht="33.950000000000003" customHeight="1">
      <c r="A43" s="274" t="s">
        <v>67</v>
      </c>
      <c r="B43" s="275"/>
      <c r="C43" s="276"/>
      <c r="D43" s="83"/>
      <c r="E43" s="83"/>
      <c r="F43" s="83"/>
      <c r="G43" s="84">
        <f>G42+G17</f>
        <v>0</v>
      </c>
      <c r="H43" s="84">
        <f>G43/70</f>
        <v>0</v>
      </c>
      <c r="I43" s="110"/>
    </row>
    <row r="44" spans="1:9" ht="27" customHeight="1">
      <c r="A44" s="356"/>
      <c r="B44" s="352"/>
      <c r="C44" s="260" t="s">
        <v>68</v>
      </c>
      <c r="D44" s="260"/>
      <c r="E44" s="260"/>
      <c r="F44" s="260"/>
      <c r="G44" s="352"/>
      <c r="H44" s="352"/>
      <c r="I44" s="353"/>
    </row>
    <row r="45" spans="1:9" ht="15" customHeight="1">
      <c r="A45" s="357"/>
      <c r="B45" s="354"/>
      <c r="C45" s="261" t="s">
        <v>1</v>
      </c>
      <c r="D45" s="261"/>
      <c r="E45" s="261"/>
      <c r="F45" s="261"/>
      <c r="G45" s="354"/>
      <c r="H45" s="354"/>
      <c r="I45" s="355"/>
    </row>
    <row r="46" spans="1:9" ht="15" customHeight="1">
      <c r="A46" s="357"/>
      <c r="B46" s="354"/>
      <c r="C46" s="262" t="s">
        <v>69</v>
      </c>
      <c r="D46" s="262"/>
      <c r="E46" s="262"/>
      <c r="F46" s="262"/>
      <c r="G46" s="354"/>
      <c r="H46" s="354"/>
      <c r="I46" s="355"/>
    </row>
    <row r="47" spans="1:9" ht="21.95" customHeight="1">
      <c r="A47" s="357"/>
      <c r="B47" s="354"/>
      <c r="C47" s="85"/>
      <c r="D47" s="86"/>
      <c r="E47" s="86"/>
      <c r="F47" s="86"/>
      <c r="G47" s="354"/>
      <c r="H47" s="354"/>
      <c r="I47" s="355"/>
    </row>
    <row r="48" spans="1:9" ht="15" customHeight="1">
      <c r="A48" s="263" t="s">
        <v>3</v>
      </c>
      <c r="B48" s="264"/>
      <c r="C48" s="38" t="s">
        <v>70</v>
      </c>
      <c r="D48" s="265" t="s">
        <v>71</v>
      </c>
      <c r="E48" s="265"/>
      <c r="F48" s="265"/>
      <c r="G48" s="265"/>
      <c r="H48" s="265"/>
      <c r="I48" s="111" t="s">
        <v>6</v>
      </c>
    </row>
    <row r="49" spans="1:9" ht="15" customHeight="1">
      <c r="A49" s="266" t="s">
        <v>7</v>
      </c>
      <c r="B49" s="267"/>
      <c r="C49" s="40" t="s">
        <v>8</v>
      </c>
      <c r="D49" s="268" t="s">
        <v>9</v>
      </c>
      <c r="E49" s="268"/>
      <c r="F49" s="268"/>
      <c r="G49" s="268"/>
      <c r="H49" s="268"/>
      <c r="I49" s="112" t="s">
        <v>10</v>
      </c>
    </row>
    <row r="50" spans="1:9" ht="15" customHeight="1">
      <c r="A50" s="266" t="s">
        <v>11</v>
      </c>
      <c r="B50" s="267"/>
      <c r="C50" s="40" t="s">
        <v>72</v>
      </c>
      <c r="D50" s="268" t="s">
        <v>73</v>
      </c>
      <c r="E50" s="268"/>
      <c r="F50" s="268"/>
      <c r="G50" s="268"/>
      <c r="H50" s="268"/>
      <c r="I50" s="112" t="s">
        <v>14</v>
      </c>
    </row>
    <row r="51" spans="1:9" ht="35.450000000000003" customHeight="1">
      <c r="A51" s="266" t="s">
        <v>15</v>
      </c>
      <c r="B51" s="267"/>
      <c r="C51" s="40" t="s">
        <v>16</v>
      </c>
      <c r="D51" s="41"/>
      <c r="E51" s="41"/>
      <c r="F51" s="41"/>
      <c r="G51" s="41"/>
      <c r="H51" s="42" t="s">
        <v>16</v>
      </c>
      <c r="I51" s="112" t="s">
        <v>17</v>
      </c>
    </row>
    <row r="52" spans="1:9" ht="15" customHeight="1">
      <c r="A52" s="266" t="s">
        <v>18</v>
      </c>
      <c r="B52" s="267"/>
      <c r="C52" s="39" t="s">
        <v>19</v>
      </c>
      <c r="D52" s="269"/>
      <c r="E52" s="269"/>
      <c r="F52" s="269" t="s">
        <v>20</v>
      </c>
      <c r="G52" s="269"/>
      <c r="H52" s="41"/>
      <c r="I52" s="113" t="s">
        <v>21</v>
      </c>
    </row>
    <row r="53" spans="1:9" ht="24.95" customHeight="1">
      <c r="A53" s="277"/>
      <c r="B53" s="277"/>
      <c r="C53" s="277"/>
      <c r="D53" s="278" t="s">
        <v>74</v>
      </c>
      <c r="E53" s="279"/>
      <c r="F53" s="279"/>
      <c r="G53" s="280"/>
      <c r="H53" s="87" t="s">
        <v>75</v>
      </c>
      <c r="I53" s="347" t="s">
        <v>30</v>
      </c>
    </row>
    <row r="54" spans="1:9" ht="33.950000000000003" customHeight="1">
      <c r="A54" s="88" t="s">
        <v>22</v>
      </c>
      <c r="B54" s="89" t="s">
        <v>76</v>
      </c>
      <c r="C54" s="87" t="s">
        <v>77</v>
      </c>
      <c r="D54" s="87" t="s">
        <v>25</v>
      </c>
      <c r="E54" s="87" t="s">
        <v>26</v>
      </c>
      <c r="F54" s="87" t="s">
        <v>27</v>
      </c>
      <c r="G54" s="87" t="s">
        <v>78</v>
      </c>
      <c r="H54" s="87" t="s">
        <v>79</v>
      </c>
      <c r="I54" s="347"/>
    </row>
    <row r="55" spans="1:9" ht="20.100000000000001" customHeight="1">
      <c r="A55" s="90"/>
      <c r="B55" s="91"/>
      <c r="C55" s="92" t="s">
        <v>80</v>
      </c>
      <c r="D55" s="92"/>
      <c r="E55" s="92"/>
      <c r="F55" s="92"/>
      <c r="G55" s="92"/>
      <c r="H55" s="92"/>
      <c r="I55" s="114"/>
    </row>
    <row r="56" spans="1:9" ht="51.95" customHeight="1">
      <c r="A56" s="313">
        <v>1</v>
      </c>
      <c r="B56" s="331" t="s">
        <v>81</v>
      </c>
      <c r="C56" s="94" t="s">
        <v>82</v>
      </c>
      <c r="D56" s="94">
        <v>11.4</v>
      </c>
      <c r="E56" s="94" t="s">
        <v>50</v>
      </c>
      <c r="F56" s="94"/>
      <c r="G56" s="95"/>
      <c r="H56" s="96"/>
      <c r="I56" s="115"/>
    </row>
    <row r="57" spans="1:9" ht="51.95" customHeight="1">
      <c r="A57" s="314"/>
      <c r="B57" s="332"/>
      <c r="C57" s="97" t="s">
        <v>83</v>
      </c>
      <c r="D57" s="94">
        <v>174</v>
      </c>
      <c r="E57" s="94" t="s">
        <v>50</v>
      </c>
      <c r="F57" s="94"/>
      <c r="G57" s="95"/>
      <c r="H57" s="96"/>
      <c r="I57" s="115"/>
    </row>
    <row r="58" spans="1:9" ht="51.95" customHeight="1">
      <c r="A58" s="315"/>
      <c r="B58" s="333"/>
      <c r="C58" s="97" t="s">
        <v>84</v>
      </c>
      <c r="D58" s="94">
        <v>123</v>
      </c>
      <c r="E58" s="94" t="s">
        <v>50</v>
      </c>
      <c r="F58" s="94"/>
      <c r="G58" s="95"/>
      <c r="H58" s="96"/>
      <c r="I58" s="116"/>
    </row>
    <row r="59" spans="1:9" ht="51.95" customHeight="1">
      <c r="A59" s="316">
        <v>2</v>
      </c>
      <c r="B59" s="331" t="s">
        <v>85</v>
      </c>
      <c r="C59" s="98" t="s">
        <v>86</v>
      </c>
      <c r="D59" s="94">
        <v>682</v>
      </c>
      <c r="E59" s="99" t="s">
        <v>87</v>
      </c>
      <c r="F59" s="94"/>
      <c r="G59" s="95"/>
      <c r="H59" s="96"/>
      <c r="I59" s="116"/>
    </row>
    <row r="60" spans="1:9" ht="51.95" customHeight="1">
      <c r="A60" s="316"/>
      <c r="B60" s="333"/>
      <c r="C60" s="100" t="s">
        <v>88</v>
      </c>
      <c r="D60" s="93">
        <v>450</v>
      </c>
      <c r="E60" s="99" t="s">
        <v>87</v>
      </c>
      <c r="F60" s="93"/>
      <c r="G60" s="95"/>
      <c r="H60" s="96"/>
      <c r="I60" s="116"/>
    </row>
    <row r="61" spans="1:9" ht="51.95" customHeight="1">
      <c r="A61" s="316">
        <v>3</v>
      </c>
      <c r="B61" s="331" t="s">
        <v>89</v>
      </c>
      <c r="C61" s="100" t="s">
        <v>90</v>
      </c>
      <c r="D61" s="93">
        <v>14.4</v>
      </c>
      <c r="E61" s="99" t="s">
        <v>87</v>
      </c>
      <c r="F61" s="93"/>
      <c r="G61" s="95"/>
      <c r="H61" s="96"/>
      <c r="I61" s="116"/>
    </row>
    <row r="62" spans="1:9" ht="51.95" customHeight="1">
      <c r="A62" s="316"/>
      <c r="B62" s="332"/>
      <c r="C62" s="100" t="s">
        <v>91</v>
      </c>
      <c r="D62" s="93">
        <v>4</v>
      </c>
      <c r="E62" s="99" t="s">
        <v>87</v>
      </c>
      <c r="F62" s="93"/>
      <c r="G62" s="95"/>
      <c r="H62" s="96"/>
      <c r="I62" s="116"/>
    </row>
    <row r="63" spans="1:9" ht="51.95" customHeight="1">
      <c r="A63" s="316"/>
      <c r="B63" s="332"/>
      <c r="C63" s="100" t="s">
        <v>92</v>
      </c>
      <c r="D63" s="93">
        <v>23.9</v>
      </c>
      <c r="E63" s="99" t="s">
        <v>87</v>
      </c>
      <c r="F63" s="93"/>
      <c r="G63" s="95"/>
      <c r="H63" s="96"/>
      <c r="I63" s="116"/>
    </row>
    <row r="64" spans="1:9" ht="51.95" customHeight="1">
      <c r="A64" s="316"/>
      <c r="B64" s="332"/>
      <c r="C64" s="100" t="s">
        <v>93</v>
      </c>
      <c r="D64" s="99">
        <v>12.9</v>
      </c>
      <c r="E64" s="99" t="s">
        <v>87</v>
      </c>
      <c r="F64" s="99"/>
      <c r="G64" s="95"/>
      <c r="H64" s="96"/>
      <c r="I64" s="116"/>
    </row>
    <row r="65" spans="1:9" ht="51.95" customHeight="1">
      <c r="A65" s="316"/>
      <c r="B65" s="332"/>
      <c r="C65" s="100" t="s">
        <v>94</v>
      </c>
      <c r="D65" s="99">
        <v>21.6</v>
      </c>
      <c r="E65" s="99" t="s">
        <v>87</v>
      </c>
      <c r="F65" s="99"/>
      <c r="G65" s="95"/>
      <c r="H65" s="96"/>
      <c r="I65" s="116"/>
    </row>
    <row r="66" spans="1:9" ht="51.95" customHeight="1">
      <c r="A66" s="316"/>
      <c r="B66" s="332"/>
      <c r="C66" s="117" t="s">
        <v>95</v>
      </c>
      <c r="D66" s="118">
        <v>37.299999999999997</v>
      </c>
      <c r="E66" s="118" t="s">
        <v>87</v>
      </c>
      <c r="F66" s="118"/>
      <c r="G66" s="95"/>
      <c r="H66" s="96"/>
      <c r="I66" s="116"/>
    </row>
    <row r="67" spans="1:9" ht="51.95" customHeight="1">
      <c r="A67" s="316"/>
      <c r="B67" s="332"/>
      <c r="C67" s="119" t="s">
        <v>96</v>
      </c>
      <c r="D67" s="118">
        <v>76.8</v>
      </c>
      <c r="E67" s="99" t="s">
        <v>87</v>
      </c>
      <c r="F67" s="99"/>
      <c r="G67" s="95"/>
      <c r="H67" s="96"/>
      <c r="I67" s="116"/>
    </row>
    <row r="68" spans="1:9" ht="51.95" customHeight="1">
      <c r="A68" s="316"/>
      <c r="B68" s="333"/>
      <c r="C68" s="97" t="s">
        <v>97</v>
      </c>
      <c r="D68" s="94">
        <v>18.399999999999999</v>
      </c>
      <c r="E68" s="94" t="s">
        <v>87</v>
      </c>
      <c r="F68" s="94"/>
      <c r="G68" s="95"/>
      <c r="H68" s="96"/>
      <c r="I68" s="116"/>
    </row>
    <row r="69" spans="1:9" ht="51.95" customHeight="1">
      <c r="A69" s="317">
        <v>5</v>
      </c>
      <c r="B69" s="313" t="s">
        <v>98</v>
      </c>
      <c r="C69" s="120" t="s">
        <v>99</v>
      </c>
      <c r="D69" s="94">
        <v>250</v>
      </c>
      <c r="E69" s="94" t="s">
        <v>87</v>
      </c>
      <c r="F69" s="94"/>
      <c r="G69" s="95"/>
      <c r="H69" s="96"/>
      <c r="I69" s="116"/>
    </row>
    <row r="70" spans="1:9" ht="51.95" customHeight="1">
      <c r="A70" s="317"/>
      <c r="B70" s="314"/>
      <c r="C70" s="121" t="s">
        <v>100</v>
      </c>
      <c r="D70" s="122">
        <v>21</v>
      </c>
      <c r="E70" s="122" t="s">
        <v>38</v>
      </c>
      <c r="F70" s="122"/>
      <c r="G70" s="95"/>
      <c r="H70" s="96"/>
      <c r="I70" s="116"/>
    </row>
    <row r="71" spans="1:9" ht="51.95" customHeight="1">
      <c r="A71" s="317"/>
      <c r="B71" s="314"/>
      <c r="C71" s="121" t="s">
        <v>101</v>
      </c>
      <c r="D71" s="122">
        <v>174</v>
      </c>
      <c r="E71" s="122" t="s">
        <v>50</v>
      </c>
      <c r="F71" s="122"/>
      <c r="G71" s="95"/>
      <c r="H71" s="96"/>
      <c r="I71" s="116"/>
    </row>
    <row r="72" spans="1:9" ht="51.95" customHeight="1">
      <c r="A72" s="317"/>
      <c r="B72" s="314"/>
      <c r="C72" s="98" t="s">
        <v>102</v>
      </c>
      <c r="D72" s="94">
        <v>48</v>
      </c>
      <c r="E72" s="94" t="s">
        <v>103</v>
      </c>
      <c r="F72" s="94"/>
      <c r="G72" s="95"/>
      <c r="H72" s="96"/>
      <c r="I72" s="116"/>
    </row>
    <row r="73" spans="1:9" ht="35.1" customHeight="1">
      <c r="A73" s="123" t="s">
        <v>104</v>
      </c>
      <c r="B73" s="124"/>
      <c r="C73" s="124"/>
      <c r="D73" s="124"/>
      <c r="E73" s="124"/>
      <c r="F73" s="125"/>
      <c r="G73" s="126">
        <f>SUM(G56:G72)</f>
        <v>0</v>
      </c>
      <c r="H73" s="126">
        <f>SUM(H56:H72)</f>
        <v>0</v>
      </c>
      <c r="I73" s="191"/>
    </row>
    <row r="74" spans="1:9" ht="39.950000000000003" customHeight="1">
      <c r="A74" s="281" t="s">
        <v>105</v>
      </c>
      <c r="B74" s="282"/>
      <c r="C74" s="283" t="s">
        <v>106</v>
      </c>
      <c r="D74" s="284"/>
      <c r="E74" s="284"/>
      <c r="F74" s="284"/>
      <c r="G74" s="365"/>
      <c r="H74" s="365"/>
      <c r="I74" s="366"/>
    </row>
    <row r="75" spans="1:9" ht="26.1" customHeight="1">
      <c r="A75" s="358" t="s">
        <v>107</v>
      </c>
      <c r="B75" s="359"/>
      <c r="C75" s="283" t="s">
        <v>108</v>
      </c>
      <c r="D75" s="284"/>
      <c r="E75" s="284"/>
      <c r="F75" s="284"/>
      <c r="G75" s="367"/>
      <c r="H75" s="367"/>
      <c r="I75" s="368"/>
    </row>
    <row r="76" spans="1:9" ht="39" customHeight="1">
      <c r="A76" s="340"/>
      <c r="B76" s="360"/>
      <c r="C76" s="285" t="s">
        <v>109</v>
      </c>
      <c r="D76" s="286"/>
      <c r="E76" s="286"/>
      <c r="F76" s="286"/>
      <c r="G76" s="369"/>
      <c r="H76" s="369"/>
      <c r="I76" s="370"/>
    </row>
    <row r="77" spans="1:9" ht="36.950000000000003" customHeight="1">
      <c r="A77" s="290" t="s">
        <v>3</v>
      </c>
      <c r="B77" s="291"/>
      <c r="C77" s="127" t="s">
        <v>110</v>
      </c>
      <c r="D77" s="287" t="s">
        <v>111</v>
      </c>
      <c r="E77" s="288"/>
      <c r="F77" s="288"/>
      <c r="G77" s="288"/>
      <c r="H77" s="289"/>
      <c r="I77" s="192" t="s">
        <v>6</v>
      </c>
    </row>
    <row r="78" spans="1:9" ht="30.95" customHeight="1">
      <c r="A78" s="290" t="s">
        <v>7</v>
      </c>
      <c r="B78" s="291"/>
      <c r="C78" s="127" t="s">
        <v>8</v>
      </c>
      <c r="D78" s="287" t="s">
        <v>9</v>
      </c>
      <c r="E78" s="288"/>
      <c r="F78" s="288"/>
      <c r="G78" s="288"/>
      <c r="H78" s="289"/>
      <c r="I78" s="192" t="s">
        <v>10</v>
      </c>
    </row>
    <row r="79" spans="1:9" ht="30.95" customHeight="1">
      <c r="A79" s="290" t="s">
        <v>11</v>
      </c>
      <c r="B79" s="291"/>
      <c r="C79" s="127" t="s">
        <v>112</v>
      </c>
      <c r="D79" s="287" t="s">
        <v>113</v>
      </c>
      <c r="E79" s="288"/>
      <c r="F79" s="288"/>
      <c r="G79" s="288"/>
      <c r="H79" s="289"/>
      <c r="I79" s="192" t="s">
        <v>14</v>
      </c>
    </row>
    <row r="80" spans="1:9" ht="30" customHeight="1">
      <c r="A80" s="290" t="s">
        <v>15</v>
      </c>
      <c r="B80" s="291"/>
      <c r="C80" s="127" t="s">
        <v>114</v>
      </c>
      <c r="D80" s="287" t="s">
        <v>114</v>
      </c>
      <c r="E80" s="288"/>
      <c r="F80" s="288"/>
      <c r="G80" s="288"/>
      <c r="H80" s="289"/>
      <c r="I80" s="192" t="s">
        <v>17</v>
      </c>
    </row>
    <row r="81" spans="1:9" ht="33" customHeight="1">
      <c r="A81" s="290" t="s">
        <v>18</v>
      </c>
      <c r="B81" s="291"/>
      <c r="C81" s="128" t="s">
        <v>19</v>
      </c>
      <c r="D81" s="281"/>
      <c r="E81" s="282"/>
      <c r="F81" s="281" t="s">
        <v>20</v>
      </c>
      <c r="G81" s="282"/>
      <c r="H81" s="281" t="s">
        <v>115</v>
      </c>
      <c r="I81" s="282"/>
    </row>
    <row r="82" spans="1:9" ht="54" customHeight="1">
      <c r="A82" s="129" t="s">
        <v>22</v>
      </c>
      <c r="B82" s="130" t="s">
        <v>23</v>
      </c>
      <c r="C82" s="129" t="s">
        <v>24</v>
      </c>
      <c r="D82" s="129" t="s">
        <v>25</v>
      </c>
      <c r="E82" s="129" t="s">
        <v>26</v>
      </c>
      <c r="F82" s="129" t="s">
        <v>27</v>
      </c>
      <c r="G82" s="129" t="s">
        <v>28</v>
      </c>
      <c r="H82" s="129" t="s">
        <v>29</v>
      </c>
      <c r="I82" s="129" t="s">
        <v>30</v>
      </c>
    </row>
    <row r="83" spans="1:9" ht="30" customHeight="1">
      <c r="A83" s="131"/>
      <c r="B83" s="132"/>
      <c r="C83" s="133" t="s">
        <v>116</v>
      </c>
      <c r="D83" s="134"/>
      <c r="E83" s="135"/>
      <c r="F83" s="134"/>
      <c r="G83" s="136"/>
      <c r="H83" s="137"/>
      <c r="I83" s="193"/>
    </row>
    <row r="84" spans="1:9" ht="98.1" customHeight="1">
      <c r="A84" s="138">
        <v>1</v>
      </c>
      <c r="B84" s="139" t="s">
        <v>117</v>
      </c>
      <c r="C84" s="140" t="s">
        <v>118</v>
      </c>
      <c r="D84" s="141">
        <v>6</v>
      </c>
      <c r="E84" s="142" t="s">
        <v>50</v>
      </c>
      <c r="F84" s="143"/>
      <c r="G84" s="142"/>
      <c r="H84" s="144"/>
      <c r="I84" s="103"/>
    </row>
    <row r="85" spans="1:9" ht="98.1" customHeight="1">
      <c r="A85" s="145">
        <v>2</v>
      </c>
      <c r="B85" s="146" t="s">
        <v>119</v>
      </c>
      <c r="C85" s="146" t="s">
        <v>120</v>
      </c>
      <c r="D85" s="142">
        <v>11</v>
      </c>
      <c r="E85" s="142" t="s">
        <v>50</v>
      </c>
      <c r="F85" s="142"/>
      <c r="G85" s="142"/>
      <c r="H85" s="144"/>
      <c r="I85" s="145"/>
    </row>
    <row r="86" spans="1:9" ht="98.1" customHeight="1">
      <c r="A86" s="318">
        <v>3</v>
      </c>
      <c r="B86" s="334" t="s">
        <v>121</v>
      </c>
      <c r="C86" s="148" t="s">
        <v>122</v>
      </c>
      <c r="D86" s="149">
        <v>57</v>
      </c>
      <c r="E86" s="148" t="s">
        <v>50</v>
      </c>
      <c r="F86" s="149"/>
      <c r="G86" s="142"/>
      <c r="H86" s="144"/>
      <c r="I86" s="150"/>
    </row>
    <row r="87" spans="1:9" ht="98.1" customHeight="1">
      <c r="A87" s="319"/>
      <c r="B87" s="335"/>
      <c r="C87" s="148" t="s">
        <v>123</v>
      </c>
      <c r="D87" s="148">
        <v>34</v>
      </c>
      <c r="E87" s="148" t="s">
        <v>50</v>
      </c>
      <c r="F87" s="148"/>
      <c r="G87" s="142"/>
      <c r="H87" s="144"/>
      <c r="I87" s="150"/>
    </row>
    <row r="88" spans="1:9" ht="98.1" customHeight="1">
      <c r="A88" s="145">
        <v>4</v>
      </c>
      <c r="B88" s="146" t="s">
        <v>124</v>
      </c>
      <c r="C88" s="146" t="s">
        <v>125</v>
      </c>
      <c r="D88" s="146">
        <v>15</v>
      </c>
      <c r="E88" s="151" t="s">
        <v>50</v>
      </c>
      <c r="F88" s="146"/>
      <c r="G88" s="142"/>
      <c r="H88" s="144"/>
      <c r="I88" s="145"/>
    </row>
    <row r="89" spans="1:9" ht="98.1" customHeight="1">
      <c r="A89" s="145">
        <v>5</v>
      </c>
      <c r="B89" s="146" t="s">
        <v>126</v>
      </c>
      <c r="C89" s="145" t="s">
        <v>127</v>
      </c>
      <c r="D89" s="142">
        <v>19</v>
      </c>
      <c r="E89" s="146" t="s">
        <v>50</v>
      </c>
      <c r="F89" s="142"/>
      <c r="G89" s="142"/>
      <c r="H89" s="144"/>
      <c r="I89" s="145" t="s">
        <v>128</v>
      </c>
    </row>
    <row r="90" spans="1:9" ht="144" customHeight="1">
      <c r="A90" s="145">
        <v>6</v>
      </c>
      <c r="B90" s="146" t="s">
        <v>129</v>
      </c>
      <c r="C90" s="142" t="s">
        <v>130</v>
      </c>
      <c r="D90" s="142">
        <v>31</v>
      </c>
      <c r="E90" s="142" t="s">
        <v>50</v>
      </c>
      <c r="F90" s="142"/>
      <c r="G90" s="142"/>
      <c r="H90" s="144"/>
      <c r="I90" s="145"/>
    </row>
    <row r="91" spans="1:9" ht="98.1" customHeight="1">
      <c r="A91" s="145">
        <v>7</v>
      </c>
      <c r="B91" s="152" t="s">
        <v>131</v>
      </c>
      <c r="C91" s="146" t="s">
        <v>132</v>
      </c>
      <c r="D91" s="142">
        <v>45</v>
      </c>
      <c r="E91" s="142" t="s">
        <v>50</v>
      </c>
      <c r="F91" s="142"/>
      <c r="G91" s="142"/>
      <c r="H91" s="144"/>
      <c r="I91" s="145"/>
    </row>
    <row r="92" spans="1:9" ht="38.1" customHeight="1">
      <c r="A92" s="344" t="s">
        <v>133</v>
      </c>
      <c r="B92" s="345"/>
      <c r="C92" s="345"/>
      <c r="D92" s="345"/>
      <c r="E92" s="345"/>
      <c r="F92" s="346"/>
      <c r="G92" s="153">
        <f>SUM(G83:G91)</f>
        <v>0</v>
      </c>
      <c r="H92" s="154">
        <f t="shared" ref="H92:H93" si="0">G92/70</f>
        <v>0</v>
      </c>
      <c r="I92" s="194"/>
    </row>
    <row r="93" spans="1:9" ht="38.1" customHeight="1">
      <c r="A93" s="372" t="s">
        <v>104</v>
      </c>
      <c r="B93" s="373"/>
      <c r="C93" s="373"/>
      <c r="D93" s="373"/>
      <c r="E93" s="373"/>
      <c r="F93" s="374"/>
      <c r="G93" s="155">
        <f>G92</f>
        <v>0</v>
      </c>
      <c r="H93" s="156">
        <f t="shared" si="0"/>
        <v>0</v>
      </c>
      <c r="I93" s="195"/>
    </row>
    <row r="94" spans="1:9" ht="33.950000000000003" customHeight="1">
      <c r="A94" s="375" t="s">
        <v>105</v>
      </c>
      <c r="B94" s="371"/>
      <c r="C94" s="157" t="s">
        <v>106</v>
      </c>
      <c r="D94" s="157"/>
      <c r="E94" s="157"/>
      <c r="F94" s="157"/>
      <c r="G94" s="371"/>
      <c r="H94" s="371"/>
      <c r="I94" s="371"/>
    </row>
    <row r="95" spans="1:9" ht="39" customHeight="1">
      <c r="A95" s="361" t="s">
        <v>107</v>
      </c>
      <c r="B95" s="362"/>
      <c r="C95" s="158" t="s">
        <v>108</v>
      </c>
      <c r="D95" s="158"/>
      <c r="E95" s="158"/>
      <c r="F95" s="158"/>
      <c r="G95" s="367"/>
      <c r="H95" s="367"/>
      <c r="I95" s="367"/>
    </row>
    <row r="96" spans="1:9" ht="51.95" customHeight="1">
      <c r="A96" s="363"/>
      <c r="B96" s="362"/>
      <c r="C96" s="376" t="s">
        <v>109</v>
      </c>
      <c r="D96" s="376"/>
      <c r="E96" s="376"/>
      <c r="F96" s="285"/>
      <c r="G96" s="369"/>
      <c r="H96" s="369"/>
      <c r="I96" s="369"/>
    </row>
    <row r="97" spans="1:9" ht="36.950000000000003" customHeight="1">
      <c r="A97" s="377" t="s">
        <v>3</v>
      </c>
      <c r="B97" s="378"/>
      <c r="C97" s="146" t="s">
        <v>134</v>
      </c>
      <c r="D97" s="292" t="s">
        <v>135</v>
      </c>
      <c r="E97" s="292"/>
      <c r="F97" s="292"/>
      <c r="G97" s="292"/>
      <c r="H97" s="292"/>
      <c r="I97" s="192" t="s">
        <v>6</v>
      </c>
    </row>
    <row r="98" spans="1:9" ht="33.950000000000003" customHeight="1">
      <c r="A98" s="295" t="s">
        <v>7</v>
      </c>
      <c r="B98" s="296"/>
      <c r="C98" s="146" t="s">
        <v>8</v>
      </c>
      <c r="D98" s="292" t="s">
        <v>9</v>
      </c>
      <c r="E98" s="292"/>
      <c r="F98" s="292"/>
      <c r="G98" s="292"/>
      <c r="H98" s="292"/>
      <c r="I98" s="192" t="s">
        <v>10</v>
      </c>
    </row>
    <row r="99" spans="1:9" ht="38.1" customHeight="1">
      <c r="A99" s="295" t="s">
        <v>11</v>
      </c>
      <c r="B99" s="296"/>
      <c r="C99" s="146" t="s">
        <v>136</v>
      </c>
      <c r="D99" s="292" t="s">
        <v>137</v>
      </c>
      <c r="E99" s="292"/>
      <c r="F99" s="292"/>
      <c r="G99" s="292"/>
      <c r="H99" s="292"/>
      <c r="I99" s="192" t="s">
        <v>14</v>
      </c>
    </row>
    <row r="100" spans="1:9" ht="30" customHeight="1">
      <c r="A100" s="295" t="s">
        <v>15</v>
      </c>
      <c r="B100" s="296"/>
      <c r="C100" s="146" t="s">
        <v>114</v>
      </c>
      <c r="D100" s="292" t="s">
        <v>138</v>
      </c>
      <c r="E100" s="292"/>
      <c r="F100" s="292"/>
      <c r="G100" s="292"/>
      <c r="H100" s="292"/>
      <c r="I100" s="192" t="s">
        <v>17</v>
      </c>
    </row>
    <row r="101" spans="1:9" ht="33.950000000000003" customHeight="1">
      <c r="A101" s="297" t="s">
        <v>18</v>
      </c>
      <c r="B101" s="298"/>
      <c r="C101" s="159" t="s">
        <v>19</v>
      </c>
      <c r="D101" s="299"/>
      <c r="E101" s="299"/>
      <c r="F101" s="299" t="s">
        <v>20</v>
      </c>
      <c r="G101" s="299"/>
      <c r="H101" s="159"/>
      <c r="I101" s="159" t="s">
        <v>21</v>
      </c>
    </row>
    <row r="102" spans="1:9" ht="39.950000000000003" customHeight="1">
      <c r="A102" s="160" t="s">
        <v>22</v>
      </c>
      <c r="B102" s="161" t="s">
        <v>23</v>
      </c>
      <c r="C102" s="162" t="s">
        <v>24</v>
      </c>
      <c r="D102" s="162" t="s">
        <v>25</v>
      </c>
      <c r="E102" s="162" t="s">
        <v>26</v>
      </c>
      <c r="F102" s="162" t="s">
        <v>27</v>
      </c>
      <c r="G102" s="162" t="s">
        <v>28</v>
      </c>
      <c r="H102" s="163" t="s">
        <v>29</v>
      </c>
      <c r="I102" s="196" t="s">
        <v>30</v>
      </c>
    </row>
    <row r="103" spans="1:9" ht="39.950000000000003" customHeight="1">
      <c r="A103" s="164"/>
      <c r="B103" s="165"/>
      <c r="C103" s="166" t="s">
        <v>116</v>
      </c>
      <c r="D103" s="167"/>
      <c r="E103" s="167"/>
      <c r="F103" s="167"/>
      <c r="G103" s="167"/>
      <c r="H103" s="168"/>
      <c r="I103" s="197"/>
    </row>
    <row r="104" spans="1:9" ht="66" customHeight="1">
      <c r="A104" s="169">
        <v>1</v>
      </c>
      <c r="B104" s="170" t="s">
        <v>139</v>
      </c>
      <c r="C104" s="145" t="s">
        <v>140</v>
      </c>
      <c r="D104" s="171">
        <v>20</v>
      </c>
      <c r="E104" s="142" t="s">
        <v>50</v>
      </c>
      <c r="F104" s="171"/>
      <c r="G104" s="171"/>
      <c r="H104" s="172"/>
      <c r="I104" s="198"/>
    </row>
    <row r="105" spans="1:9" ht="66" customHeight="1">
      <c r="A105" s="173">
        <v>2</v>
      </c>
      <c r="B105" s="146" t="s">
        <v>119</v>
      </c>
      <c r="C105" s="146" t="s">
        <v>141</v>
      </c>
      <c r="D105" s="171">
        <v>10</v>
      </c>
      <c r="E105" s="171" t="s">
        <v>50</v>
      </c>
      <c r="F105" s="171"/>
      <c r="G105" s="171"/>
      <c r="H105" s="172"/>
      <c r="I105" s="199"/>
    </row>
    <row r="106" spans="1:9" ht="66" customHeight="1">
      <c r="A106" s="320">
        <v>3</v>
      </c>
      <c r="B106" s="334" t="s">
        <v>142</v>
      </c>
      <c r="C106" s="146" t="s">
        <v>143</v>
      </c>
      <c r="D106" s="171">
        <v>795</v>
      </c>
      <c r="E106" s="171" t="s">
        <v>50</v>
      </c>
      <c r="F106" s="171"/>
      <c r="G106" s="171"/>
      <c r="H106" s="172"/>
      <c r="I106" s="199"/>
    </row>
    <row r="107" spans="1:9" ht="66" customHeight="1">
      <c r="A107" s="320"/>
      <c r="B107" s="335"/>
      <c r="C107" s="146" t="s">
        <v>144</v>
      </c>
      <c r="D107" s="171">
        <v>460</v>
      </c>
      <c r="E107" s="171" t="s">
        <v>50</v>
      </c>
      <c r="F107" s="171"/>
      <c r="G107" s="171"/>
      <c r="H107" s="172"/>
      <c r="I107" s="199"/>
    </row>
    <row r="108" spans="1:9" ht="66" customHeight="1">
      <c r="A108" s="174">
        <v>4</v>
      </c>
      <c r="B108" s="151" t="s">
        <v>145</v>
      </c>
      <c r="C108" s="175" t="s">
        <v>146</v>
      </c>
      <c r="D108" s="176">
        <v>50</v>
      </c>
      <c r="E108" s="142" t="s">
        <v>147</v>
      </c>
      <c r="F108" s="171"/>
      <c r="G108" s="171"/>
      <c r="H108" s="172"/>
      <c r="I108" s="199"/>
    </row>
    <row r="109" spans="1:9" ht="89.1" customHeight="1">
      <c r="A109" s="318">
        <v>5</v>
      </c>
      <c r="B109" s="334" t="s">
        <v>121</v>
      </c>
      <c r="C109" s="175" t="s">
        <v>148</v>
      </c>
      <c r="D109" s="171">
        <v>45</v>
      </c>
      <c r="E109" s="177" t="s">
        <v>50</v>
      </c>
      <c r="F109" s="171"/>
      <c r="G109" s="171"/>
      <c r="H109" s="172"/>
      <c r="I109" s="199"/>
    </row>
    <row r="110" spans="1:9" ht="93" customHeight="1">
      <c r="A110" s="319"/>
      <c r="B110" s="335"/>
      <c r="C110" s="175" t="s">
        <v>149</v>
      </c>
      <c r="D110" s="171">
        <v>25</v>
      </c>
      <c r="E110" s="177" t="s">
        <v>50</v>
      </c>
      <c r="F110" s="171"/>
      <c r="G110" s="171"/>
      <c r="H110" s="172"/>
      <c r="I110" s="199"/>
    </row>
    <row r="111" spans="1:9" ht="111" customHeight="1">
      <c r="A111" s="178">
        <v>6</v>
      </c>
      <c r="B111" s="179" t="s">
        <v>150</v>
      </c>
      <c r="C111" s="147" t="s">
        <v>127</v>
      </c>
      <c r="D111" s="171">
        <v>12</v>
      </c>
      <c r="E111" s="177" t="s">
        <v>50</v>
      </c>
      <c r="F111" s="171"/>
      <c r="G111" s="171"/>
      <c r="H111" s="172"/>
      <c r="I111" s="200" t="s">
        <v>128</v>
      </c>
    </row>
    <row r="112" spans="1:9" ht="66" customHeight="1">
      <c r="A112" s="321">
        <v>7</v>
      </c>
      <c r="B112" s="334" t="s">
        <v>151</v>
      </c>
      <c r="C112" s="147" t="s">
        <v>152</v>
      </c>
      <c r="D112" s="171">
        <v>18</v>
      </c>
      <c r="E112" s="177" t="s">
        <v>50</v>
      </c>
      <c r="F112" s="171"/>
      <c r="G112" s="171"/>
      <c r="H112" s="172"/>
      <c r="I112" s="200"/>
    </row>
    <row r="113" spans="1:9" ht="66" customHeight="1">
      <c r="A113" s="321"/>
      <c r="B113" s="336"/>
      <c r="C113" s="147" t="s">
        <v>153</v>
      </c>
      <c r="D113" s="171">
        <v>18</v>
      </c>
      <c r="E113" s="177" t="s">
        <v>50</v>
      </c>
      <c r="F113" s="171"/>
      <c r="G113" s="171"/>
      <c r="H113" s="172"/>
      <c r="I113" s="200"/>
    </row>
    <row r="114" spans="1:9" ht="66" customHeight="1">
      <c r="A114" s="321"/>
      <c r="B114" s="336"/>
      <c r="C114" s="147" t="s">
        <v>154</v>
      </c>
      <c r="D114" s="171">
        <v>18</v>
      </c>
      <c r="E114" s="177" t="s">
        <v>50</v>
      </c>
      <c r="F114" s="171"/>
      <c r="G114" s="171"/>
      <c r="H114" s="172"/>
      <c r="I114" s="200"/>
    </row>
    <row r="115" spans="1:9" ht="66" customHeight="1">
      <c r="A115" s="321"/>
      <c r="B115" s="336"/>
      <c r="C115" s="147" t="s">
        <v>155</v>
      </c>
      <c r="D115" s="171">
        <v>18</v>
      </c>
      <c r="E115" s="177" t="s">
        <v>50</v>
      </c>
      <c r="F115" s="171"/>
      <c r="G115" s="171"/>
      <c r="H115" s="172"/>
      <c r="I115" s="45"/>
    </row>
    <row r="116" spans="1:9" ht="66" customHeight="1">
      <c r="A116" s="321"/>
      <c r="B116" s="336"/>
      <c r="C116" s="147" t="s">
        <v>156</v>
      </c>
      <c r="D116" s="171">
        <v>1</v>
      </c>
      <c r="E116" s="180" t="s">
        <v>147</v>
      </c>
      <c r="F116" s="171"/>
      <c r="G116" s="171"/>
      <c r="H116" s="172"/>
      <c r="I116" s="200"/>
    </row>
    <row r="117" spans="1:9" ht="66" customHeight="1">
      <c r="A117" s="321"/>
      <c r="B117" s="336"/>
      <c r="C117" s="147" t="s">
        <v>157</v>
      </c>
      <c r="D117" s="171">
        <v>3</v>
      </c>
      <c r="E117" s="177" t="s">
        <v>50</v>
      </c>
      <c r="F117" s="171"/>
      <c r="G117" s="171"/>
      <c r="H117" s="172"/>
      <c r="I117" s="200"/>
    </row>
    <row r="118" spans="1:9" ht="66" customHeight="1">
      <c r="A118" s="322"/>
      <c r="B118" s="335"/>
      <c r="C118" s="147" t="s">
        <v>158</v>
      </c>
      <c r="D118" s="171">
        <v>11</v>
      </c>
      <c r="E118" s="177" t="s">
        <v>50</v>
      </c>
      <c r="F118" s="171"/>
      <c r="G118" s="171"/>
      <c r="H118" s="172"/>
      <c r="I118" s="200"/>
    </row>
    <row r="119" spans="1:9" ht="144" customHeight="1">
      <c r="A119" s="181">
        <v>8</v>
      </c>
      <c r="B119" s="148" t="s">
        <v>159</v>
      </c>
      <c r="C119" s="147" t="s">
        <v>160</v>
      </c>
      <c r="D119" s="171">
        <v>25</v>
      </c>
      <c r="E119" s="177" t="s">
        <v>50</v>
      </c>
      <c r="F119" s="171"/>
      <c r="G119" s="171"/>
      <c r="H119" s="172"/>
      <c r="I119" s="45"/>
    </row>
    <row r="120" spans="1:9" ht="164.1" customHeight="1">
      <c r="A120" s="173">
        <v>9</v>
      </c>
      <c r="B120" s="146" t="s">
        <v>161</v>
      </c>
      <c r="C120" s="142" t="s">
        <v>162</v>
      </c>
      <c r="D120" s="171">
        <v>10</v>
      </c>
      <c r="E120" s="171" t="s">
        <v>163</v>
      </c>
      <c r="F120" s="171"/>
      <c r="G120" s="171"/>
      <c r="H120" s="172"/>
      <c r="I120" s="201"/>
    </row>
    <row r="121" spans="1:9" ht="45" customHeight="1">
      <c r="A121" s="182"/>
      <c r="B121" s="183"/>
      <c r="C121" s="184" t="s">
        <v>164</v>
      </c>
      <c r="D121" s="185"/>
      <c r="E121" s="185"/>
      <c r="F121" s="185"/>
      <c r="G121" s="185"/>
      <c r="H121" s="186">
        <f t="shared" ref="H121:H145" si="1">G121/70</f>
        <v>0</v>
      </c>
      <c r="I121" s="202"/>
    </row>
    <row r="122" spans="1:9" ht="66" customHeight="1">
      <c r="A122" s="323">
        <v>10</v>
      </c>
      <c r="B122" s="337" t="s">
        <v>165</v>
      </c>
      <c r="C122" s="145" t="s">
        <v>166</v>
      </c>
      <c r="D122" s="171">
        <v>90</v>
      </c>
      <c r="E122" s="187" t="s">
        <v>34</v>
      </c>
      <c r="F122" s="171"/>
      <c r="G122" s="171"/>
      <c r="H122" s="172"/>
      <c r="I122" s="201"/>
    </row>
    <row r="123" spans="1:9" ht="66" customHeight="1">
      <c r="A123" s="324"/>
      <c r="B123" s="338"/>
      <c r="C123" s="145" t="s">
        <v>167</v>
      </c>
      <c r="D123" s="171">
        <v>60</v>
      </c>
      <c r="E123" s="187" t="s">
        <v>34</v>
      </c>
      <c r="F123" s="171"/>
      <c r="G123" s="171"/>
      <c r="H123" s="172"/>
      <c r="I123" s="203"/>
    </row>
    <row r="124" spans="1:9" ht="66" customHeight="1">
      <c r="A124" s="324"/>
      <c r="B124" s="338"/>
      <c r="C124" s="188" t="s">
        <v>168</v>
      </c>
      <c r="D124" s="171">
        <v>30</v>
      </c>
      <c r="E124" s="187" t="s">
        <v>34</v>
      </c>
      <c r="F124" s="171"/>
      <c r="G124" s="171"/>
      <c r="H124" s="172"/>
      <c r="I124" s="203"/>
    </row>
    <row r="125" spans="1:9" ht="66" customHeight="1">
      <c r="A125" s="324"/>
      <c r="B125" s="338"/>
      <c r="C125" s="140" t="s">
        <v>169</v>
      </c>
      <c r="D125" s="171">
        <v>1</v>
      </c>
      <c r="E125" s="187" t="s">
        <v>163</v>
      </c>
      <c r="F125" s="171"/>
      <c r="G125" s="171"/>
      <c r="H125" s="172"/>
      <c r="I125" s="204"/>
    </row>
    <row r="126" spans="1:9" ht="66" customHeight="1">
      <c r="A126" s="324"/>
      <c r="B126" s="338"/>
      <c r="C126" s="146" t="s">
        <v>170</v>
      </c>
      <c r="D126" s="171">
        <v>1</v>
      </c>
      <c r="E126" s="189" t="s">
        <v>147</v>
      </c>
      <c r="F126" s="171"/>
      <c r="G126" s="171"/>
      <c r="H126" s="172"/>
      <c r="I126" s="104"/>
    </row>
    <row r="127" spans="1:9" ht="66" customHeight="1">
      <c r="A127" s="324"/>
      <c r="B127" s="338"/>
      <c r="C127" s="146" t="s">
        <v>171</v>
      </c>
      <c r="D127" s="141">
        <v>1</v>
      </c>
      <c r="E127" s="258" t="s">
        <v>172</v>
      </c>
      <c r="F127" s="257"/>
      <c r="G127" s="171"/>
      <c r="H127" s="172"/>
      <c r="I127" s="104"/>
    </row>
    <row r="128" spans="1:9" ht="66" customHeight="1">
      <c r="A128" s="324"/>
      <c r="B128" s="338"/>
      <c r="C128" s="146" t="s">
        <v>173</v>
      </c>
      <c r="D128" s="141">
        <v>1</v>
      </c>
      <c r="E128" s="187" t="s">
        <v>163</v>
      </c>
      <c r="F128" s="190"/>
      <c r="G128" s="171"/>
      <c r="H128" s="172"/>
      <c r="I128" s="104"/>
    </row>
    <row r="129" spans="1:9" ht="66" customHeight="1">
      <c r="A129" s="325"/>
      <c r="B129" s="339"/>
      <c r="C129" s="146" t="s">
        <v>174</v>
      </c>
      <c r="D129" s="141">
        <v>1</v>
      </c>
      <c r="E129" s="187" t="s">
        <v>163</v>
      </c>
      <c r="F129" s="190"/>
      <c r="G129" s="171"/>
      <c r="H129" s="172"/>
      <c r="I129" s="249"/>
    </row>
    <row r="130" spans="1:9" ht="66" customHeight="1">
      <c r="A130" s="323">
        <v>11</v>
      </c>
      <c r="B130" s="337" t="s">
        <v>45</v>
      </c>
      <c r="C130" s="205" t="s">
        <v>175</v>
      </c>
      <c r="D130" s="141">
        <v>1</v>
      </c>
      <c r="E130" s="187" t="s">
        <v>147</v>
      </c>
      <c r="F130" s="190"/>
      <c r="G130" s="171"/>
      <c r="H130" s="172"/>
      <c r="I130" s="249"/>
    </row>
    <row r="131" spans="1:9" ht="84.95" customHeight="1">
      <c r="A131" s="324"/>
      <c r="B131" s="338"/>
      <c r="C131" s="146" t="s">
        <v>176</v>
      </c>
      <c r="D131" s="141">
        <v>1</v>
      </c>
      <c r="E131" s="187" t="s">
        <v>177</v>
      </c>
      <c r="F131" s="190"/>
      <c r="G131" s="171"/>
      <c r="H131" s="172"/>
      <c r="I131" s="249"/>
    </row>
    <row r="132" spans="1:9" ht="66" customHeight="1">
      <c r="A132" s="324"/>
      <c r="B132" s="338"/>
      <c r="C132" s="146" t="s">
        <v>178</v>
      </c>
      <c r="D132" s="141">
        <v>20</v>
      </c>
      <c r="E132" s="187" t="s">
        <v>179</v>
      </c>
      <c r="F132" s="190"/>
      <c r="G132" s="171"/>
      <c r="H132" s="172"/>
      <c r="I132" s="249"/>
    </row>
    <row r="133" spans="1:9" ht="78.95" customHeight="1">
      <c r="A133" s="324"/>
      <c r="B133" s="338"/>
      <c r="C133" s="146" t="s">
        <v>180</v>
      </c>
      <c r="D133" s="141">
        <v>20</v>
      </c>
      <c r="E133" s="187" t="s">
        <v>179</v>
      </c>
      <c r="F133" s="190"/>
      <c r="G133" s="171"/>
      <c r="H133" s="172"/>
      <c r="I133" s="249"/>
    </row>
    <row r="134" spans="1:9" ht="80.099999999999994" customHeight="1">
      <c r="A134" s="324"/>
      <c r="B134" s="338"/>
      <c r="C134" s="146" t="s">
        <v>181</v>
      </c>
      <c r="D134" s="141">
        <v>20</v>
      </c>
      <c r="E134" s="187" t="s">
        <v>44</v>
      </c>
      <c r="F134" s="190"/>
      <c r="G134" s="171"/>
      <c r="H134" s="172"/>
      <c r="I134" s="249"/>
    </row>
    <row r="135" spans="1:9" ht="66" customHeight="1">
      <c r="A135" s="325"/>
      <c r="B135" s="339"/>
      <c r="C135" s="146" t="s">
        <v>182</v>
      </c>
      <c r="D135" s="141">
        <v>1</v>
      </c>
      <c r="E135" s="187" t="s">
        <v>55</v>
      </c>
      <c r="F135" s="190"/>
      <c r="G135" s="171"/>
      <c r="H135" s="172"/>
      <c r="I135" s="249"/>
    </row>
    <row r="136" spans="1:9" ht="86.1" customHeight="1">
      <c r="A136" s="326">
        <v>12</v>
      </c>
      <c r="B136" s="334" t="s">
        <v>183</v>
      </c>
      <c r="C136" s="205" t="s">
        <v>184</v>
      </c>
      <c r="D136" s="206">
        <v>1</v>
      </c>
      <c r="E136" s="207" t="s">
        <v>177</v>
      </c>
      <c r="F136" s="207"/>
      <c r="G136" s="171"/>
      <c r="H136" s="172"/>
      <c r="I136" s="104"/>
    </row>
    <row r="137" spans="1:9" ht="102" customHeight="1">
      <c r="A137" s="322"/>
      <c r="B137" s="336"/>
      <c r="C137" s="208" t="s">
        <v>185</v>
      </c>
      <c r="D137" s="207"/>
      <c r="E137" s="207" t="s">
        <v>147</v>
      </c>
      <c r="F137" s="207"/>
      <c r="G137" s="171"/>
      <c r="H137" s="172"/>
      <c r="I137" s="204"/>
    </row>
    <row r="138" spans="1:9" ht="66" customHeight="1">
      <c r="A138" s="323">
        <v>13</v>
      </c>
      <c r="B138" s="334" t="s">
        <v>186</v>
      </c>
      <c r="C138" s="205" t="s">
        <v>187</v>
      </c>
      <c r="D138" s="141">
        <v>1</v>
      </c>
      <c r="E138" s="187" t="s">
        <v>147</v>
      </c>
      <c r="F138" s="190"/>
      <c r="G138" s="171"/>
      <c r="H138" s="172"/>
      <c r="I138" s="250"/>
    </row>
    <row r="139" spans="1:9" ht="78.95" customHeight="1">
      <c r="A139" s="324"/>
      <c r="B139" s="336"/>
      <c r="C139" s="140" t="s">
        <v>188</v>
      </c>
      <c r="D139" s="141">
        <v>4</v>
      </c>
      <c r="E139" s="187" t="s">
        <v>147</v>
      </c>
      <c r="F139" s="190"/>
      <c r="G139" s="171"/>
      <c r="H139" s="172"/>
      <c r="I139" s="250"/>
    </row>
    <row r="140" spans="1:9" ht="66" customHeight="1">
      <c r="A140" s="324"/>
      <c r="B140" s="336"/>
      <c r="C140" s="140" t="s">
        <v>189</v>
      </c>
      <c r="D140" s="141">
        <v>140</v>
      </c>
      <c r="E140" s="187" t="s">
        <v>34</v>
      </c>
      <c r="F140" s="190"/>
      <c r="G140" s="171"/>
      <c r="H140" s="172"/>
      <c r="I140" s="250"/>
    </row>
    <row r="141" spans="1:9" ht="66" customHeight="1">
      <c r="A141" s="324"/>
      <c r="B141" s="336"/>
      <c r="C141" s="209" t="s">
        <v>190</v>
      </c>
      <c r="D141" s="141">
        <v>190</v>
      </c>
      <c r="E141" s="187" t="s">
        <v>34</v>
      </c>
      <c r="F141" s="190"/>
      <c r="G141" s="171"/>
      <c r="H141" s="172"/>
      <c r="I141" s="250"/>
    </row>
    <row r="142" spans="1:9" ht="66" customHeight="1">
      <c r="A142" s="325"/>
      <c r="B142" s="340"/>
      <c r="C142" s="210" t="s">
        <v>191</v>
      </c>
      <c r="D142" s="141">
        <v>120</v>
      </c>
      <c r="E142" s="187" t="s">
        <v>34</v>
      </c>
      <c r="F142" s="211"/>
      <c r="G142" s="171"/>
      <c r="H142" s="172"/>
      <c r="I142" s="250"/>
    </row>
    <row r="143" spans="1:9" ht="183" customHeight="1">
      <c r="A143" s="173">
        <v>14</v>
      </c>
      <c r="B143" s="209" t="s">
        <v>192</v>
      </c>
      <c r="C143" s="210" t="s">
        <v>193</v>
      </c>
      <c r="D143" s="141">
        <v>1</v>
      </c>
      <c r="E143" s="187" t="s">
        <v>177</v>
      </c>
      <c r="F143" s="190"/>
      <c r="G143" s="171"/>
      <c r="H143" s="172"/>
      <c r="I143" s="250"/>
    </row>
    <row r="144" spans="1:9" ht="36.950000000000003" customHeight="1">
      <c r="A144" s="300"/>
      <c r="B144" s="301"/>
      <c r="C144" s="301"/>
      <c r="D144" s="301"/>
      <c r="E144" s="301"/>
      <c r="F144" s="302"/>
      <c r="G144" s="212">
        <f>SUM(G104:G143)</f>
        <v>0</v>
      </c>
      <c r="H144" s="213">
        <f t="shared" si="1"/>
        <v>0</v>
      </c>
      <c r="I144" s="251"/>
    </row>
    <row r="145" spans="1:9" ht="33" customHeight="1">
      <c r="A145" s="303" t="s">
        <v>104</v>
      </c>
      <c r="B145" s="303"/>
      <c r="C145" s="303"/>
      <c r="D145" s="303"/>
      <c r="E145" s="303"/>
      <c r="F145" s="303"/>
      <c r="G145" s="214">
        <f>SUM(G144)</f>
        <v>0</v>
      </c>
      <c r="H145" s="215">
        <f t="shared" si="1"/>
        <v>0</v>
      </c>
      <c r="I145" s="195"/>
    </row>
    <row r="146" spans="1:9" ht="47.1" customHeight="1">
      <c r="A146" s="299" t="s">
        <v>105</v>
      </c>
      <c r="B146" s="299"/>
      <c r="C146" s="304" t="s">
        <v>194</v>
      </c>
      <c r="D146" s="304"/>
      <c r="E146" s="304"/>
      <c r="F146" s="283"/>
      <c r="G146" s="365"/>
      <c r="H146" s="365"/>
      <c r="I146" s="366"/>
    </row>
    <row r="147" spans="1:9" ht="42.95" customHeight="1">
      <c r="A147" s="364" t="s">
        <v>107</v>
      </c>
      <c r="B147" s="364"/>
      <c r="C147" s="283" t="s">
        <v>195</v>
      </c>
      <c r="D147" s="284"/>
      <c r="E147" s="284"/>
      <c r="F147" s="284"/>
      <c r="G147" s="367"/>
      <c r="H147" s="367"/>
      <c r="I147" s="368"/>
    </row>
    <row r="148" spans="1:9" ht="44.1" customHeight="1">
      <c r="A148" s="364"/>
      <c r="B148" s="364"/>
      <c r="C148" s="285" t="s">
        <v>109</v>
      </c>
      <c r="D148" s="286"/>
      <c r="E148" s="286"/>
      <c r="F148" s="286"/>
      <c r="G148" s="367"/>
      <c r="H148" s="367"/>
      <c r="I148" s="368"/>
    </row>
    <row r="149" spans="1:9" ht="20.100000000000001" customHeight="1">
      <c r="A149" s="294" t="s">
        <v>3</v>
      </c>
      <c r="B149" s="294"/>
      <c r="C149" s="127" t="s">
        <v>196</v>
      </c>
      <c r="D149" s="292" t="s">
        <v>197</v>
      </c>
      <c r="E149" s="292"/>
      <c r="F149" s="292"/>
      <c r="G149" s="293"/>
      <c r="H149" s="293"/>
      <c r="I149" s="252" t="s">
        <v>6</v>
      </c>
    </row>
    <row r="150" spans="1:9" ht="20.100000000000001" customHeight="1">
      <c r="A150" s="294" t="s">
        <v>7</v>
      </c>
      <c r="B150" s="294"/>
      <c r="C150" s="127" t="s">
        <v>8</v>
      </c>
      <c r="D150" s="292" t="s">
        <v>9</v>
      </c>
      <c r="E150" s="292"/>
      <c r="F150" s="292"/>
      <c r="G150" s="292"/>
      <c r="H150" s="292"/>
      <c r="I150" s="192" t="s">
        <v>10</v>
      </c>
    </row>
    <row r="151" spans="1:9" ht="20.100000000000001" customHeight="1">
      <c r="A151" s="294" t="s">
        <v>11</v>
      </c>
      <c r="B151" s="294"/>
      <c r="C151" s="127" t="s">
        <v>198</v>
      </c>
      <c r="D151" s="292" t="s">
        <v>137</v>
      </c>
      <c r="E151" s="292"/>
      <c r="F151" s="292"/>
      <c r="G151" s="292"/>
      <c r="H151" s="292"/>
      <c r="I151" s="192" t="s">
        <v>14</v>
      </c>
    </row>
    <row r="152" spans="1:9" ht="20.100000000000001" customHeight="1">
      <c r="A152" s="294" t="s">
        <v>15</v>
      </c>
      <c r="B152" s="294"/>
      <c r="C152" s="127" t="s">
        <v>114</v>
      </c>
      <c r="D152" s="292" t="s">
        <v>114</v>
      </c>
      <c r="E152" s="292"/>
      <c r="F152" s="292"/>
      <c r="G152" s="292"/>
      <c r="H152" s="292"/>
      <c r="I152" s="192" t="s">
        <v>17</v>
      </c>
    </row>
    <row r="153" spans="1:9" ht="20.100000000000001" customHeight="1">
      <c r="A153" s="294" t="s">
        <v>18</v>
      </c>
      <c r="B153" s="294"/>
      <c r="C153" s="128" t="s">
        <v>19</v>
      </c>
      <c r="D153" s="299"/>
      <c r="E153" s="299"/>
      <c r="F153" s="299" t="s">
        <v>20</v>
      </c>
      <c r="G153" s="299"/>
      <c r="H153" s="299" t="s">
        <v>115</v>
      </c>
      <c r="I153" s="299"/>
    </row>
    <row r="154" spans="1:9" ht="81.95" customHeight="1">
      <c r="A154" s="129"/>
      <c r="B154" s="130" t="s">
        <v>23</v>
      </c>
      <c r="C154" s="129" t="s">
        <v>199</v>
      </c>
      <c r="D154" s="129" t="s">
        <v>25</v>
      </c>
      <c r="E154" s="129" t="s">
        <v>26</v>
      </c>
      <c r="F154" s="129" t="s">
        <v>27</v>
      </c>
      <c r="G154" s="129" t="s">
        <v>28</v>
      </c>
      <c r="H154" s="129" t="s">
        <v>29</v>
      </c>
      <c r="I154" s="129" t="s">
        <v>30</v>
      </c>
    </row>
    <row r="155" spans="1:9" ht="36.950000000000003" customHeight="1">
      <c r="A155" s="216"/>
      <c r="B155" s="217"/>
      <c r="C155" s="218" t="s">
        <v>200</v>
      </c>
      <c r="D155" s="168"/>
      <c r="E155" s="168"/>
      <c r="F155" s="168"/>
      <c r="G155" s="168"/>
      <c r="H155" s="168"/>
      <c r="I155" s="168"/>
    </row>
    <row r="156" spans="1:9" ht="81.95" customHeight="1">
      <c r="A156" s="327">
        <v>1</v>
      </c>
      <c r="B156" s="337" t="s">
        <v>165</v>
      </c>
      <c r="C156" s="219" t="s">
        <v>166</v>
      </c>
      <c r="D156" s="142">
        <v>100</v>
      </c>
      <c r="E156" s="187" t="s">
        <v>34</v>
      </c>
      <c r="F156" s="142"/>
      <c r="G156" s="142"/>
      <c r="H156" s="220"/>
      <c r="I156" s="103"/>
    </row>
    <row r="157" spans="1:9" ht="81.95" customHeight="1">
      <c r="A157" s="328"/>
      <c r="B157" s="338"/>
      <c r="C157" s="221" t="s">
        <v>167</v>
      </c>
      <c r="D157" s="142">
        <v>65</v>
      </c>
      <c r="E157" s="187" t="s">
        <v>34</v>
      </c>
      <c r="F157" s="142"/>
      <c r="G157" s="142"/>
      <c r="H157" s="220"/>
      <c r="I157" s="103"/>
    </row>
    <row r="158" spans="1:9" ht="81.95" customHeight="1">
      <c r="A158" s="328"/>
      <c r="B158" s="338"/>
      <c r="C158" s="221" t="s">
        <v>168</v>
      </c>
      <c r="D158" s="142">
        <v>35</v>
      </c>
      <c r="E158" s="187" t="s">
        <v>34</v>
      </c>
      <c r="F158" s="142"/>
      <c r="G158" s="142"/>
      <c r="H158" s="220"/>
      <c r="I158" s="103"/>
    </row>
    <row r="159" spans="1:9" ht="81.95" customHeight="1">
      <c r="A159" s="328"/>
      <c r="B159" s="338"/>
      <c r="C159" s="222" t="s">
        <v>201</v>
      </c>
      <c r="D159" s="142">
        <v>1</v>
      </c>
      <c r="E159" s="187" t="s">
        <v>163</v>
      </c>
      <c r="F159" s="142"/>
      <c r="G159" s="142"/>
      <c r="H159" s="220"/>
      <c r="I159" s="103"/>
    </row>
    <row r="160" spans="1:9" ht="81.95" customHeight="1">
      <c r="A160" s="328"/>
      <c r="B160" s="338"/>
      <c r="C160" s="127" t="s">
        <v>170</v>
      </c>
      <c r="D160" s="142">
        <v>1</v>
      </c>
      <c r="E160" s="187" t="s">
        <v>147</v>
      </c>
      <c r="F160" s="142"/>
      <c r="G160" s="142"/>
      <c r="H160" s="220"/>
      <c r="I160" s="103"/>
    </row>
    <row r="161" spans="1:9" ht="81.95" customHeight="1">
      <c r="A161" s="328"/>
      <c r="B161" s="338"/>
      <c r="C161" s="127" t="s">
        <v>202</v>
      </c>
      <c r="D161" s="141">
        <v>1</v>
      </c>
      <c r="E161" s="187" t="s">
        <v>203</v>
      </c>
      <c r="F161" s="142"/>
      <c r="G161" s="142"/>
      <c r="H161" s="220"/>
      <c r="I161" s="103"/>
    </row>
    <row r="162" spans="1:9" ht="81.95" customHeight="1">
      <c r="A162" s="328"/>
      <c r="B162" s="338"/>
      <c r="C162" s="127" t="s">
        <v>204</v>
      </c>
      <c r="D162" s="141">
        <v>1</v>
      </c>
      <c r="E162" s="187" t="s">
        <v>163</v>
      </c>
      <c r="F162" s="142"/>
      <c r="G162" s="142"/>
      <c r="H162" s="220"/>
      <c r="I162" s="103"/>
    </row>
    <row r="163" spans="1:9" ht="81.95" customHeight="1">
      <c r="A163" s="329"/>
      <c r="B163" s="339"/>
      <c r="C163" s="127" t="s">
        <v>174</v>
      </c>
      <c r="D163" s="141">
        <v>1</v>
      </c>
      <c r="E163" s="187" t="s">
        <v>163</v>
      </c>
      <c r="F163" s="142"/>
      <c r="G163" s="142"/>
      <c r="H163" s="220"/>
      <c r="I163" s="103"/>
    </row>
    <row r="164" spans="1:9" ht="98.1" customHeight="1">
      <c r="A164" s="327">
        <v>2</v>
      </c>
      <c r="B164" s="334" t="s">
        <v>205</v>
      </c>
      <c r="C164" s="224" t="s">
        <v>187</v>
      </c>
      <c r="D164" s="141">
        <v>1</v>
      </c>
      <c r="E164" s="187" t="s">
        <v>147</v>
      </c>
      <c r="F164" s="142"/>
      <c r="G164" s="142"/>
      <c r="H164" s="220"/>
      <c r="I164" s="103"/>
    </row>
    <row r="165" spans="1:9" ht="81.95" customHeight="1">
      <c r="A165" s="328"/>
      <c r="B165" s="336"/>
      <c r="C165" s="225" t="s">
        <v>206</v>
      </c>
      <c r="D165" s="141">
        <v>4</v>
      </c>
      <c r="E165" s="187" t="s">
        <v>147</v>
      </c>
      <c r="F165" s="142"/>
      <c r="G165" s="142"/>
      <c r="H165" s="220"/>
      <c r="I165" s="103"/>
    </row>
    <row r="166" spans="1:9" ht="81.95" customHeight="1">
      <c r="A166" s="328"/>
      <c r="B166" s="336"/>
      <c r="C166" s="222" t="s">
        <v>189</v>
      </c>
      <c r="D166" s="141">
        <v>130</v>
      </c>
      <c r="E166" s="187" t="s">
        <v>34</v>
      </c>
      <c r="F166" s="190"/>
      <c r="G166" s="142"/>
      <c r="H166" s="220"/>
      <c r="I166" s="103"/>
    </row>
    <row r="167" spans="1:9" ht="81.95" customHeight="1">
      <c r="A167" s="328"/>
      <c r="B167" s="336"/>
      <c r="C167" s="127" t="s">
        <v>190</v>
      </c>
      <c r="D167" s="141">
        <v>200</v>
      </c>
      <c r="E167" s="187" t="s">
        <v>34</v>
      </c>
      <c r="F167" s="190"/>
      <c r="G167" s="142"/>
      <c r="H167" s="220"/>
      <c r="I167" s="103"/>
    </row>
    <row r="168" spans="1:9" ht="81.95" customHeight="1">
      <c r="A168" s="329"/>
      <c r="B168" s="335"/>
      <c r="C168" s="151" t="s">
        <v>191</v>
      </c>
      <c r="D168" s="141">
        <v>130</v>
      </c>
      <c r="E168" s="187" t="s">
        <v>34</v>
      </c>
      <c r="F168" s="190"/>
      <c r="G168" s="142"/>
      <c r="H168" s="220"/>
      <c r="I168" s="103"/>
    </row>
    <row r="169" spans="1:9" ht="81.95" customHeight="1">
      <c r="A169" s="327">
        <v>3</v>
      </c>
      <c r="B169" s="334" t="s">
        <v>207</v>
      </c>
      <c r="C169" s="205" t="s">
        <v>208</v>
      </c>
      <c r="D169" s="206">
        <v>1</v>
      </c>
      <c r="E169" s="207" t="s">
        <v>177</v>
      </c>
      <c r="F169" s="207"/>
      <c r="G169" s="142"/>
      <c r="H169" s="220"/>
      <c r="I169" s="103"/>
    </row>
    <row r="170" spans="1:9" ht="102" customHeight="1">
      <c r="A170" s="328"/>
      <c r="B170" s="336"/>
      <c r="C170" s="226" t="s">
        <v>185</v>
      </c>
      <c r="D170" s="207">
        <v>1</v>
      </c>
      <c r="E170" s="207" t="s">
        <v>209</v>
      </c>
      <c r="F170" s="207"/>
      <c r="G170" s="142"/>
      <c r="H170" s="220"/>
      <c r="I170" s="103"/>
    </row>
    <row r="171" spans="1:9" ht="81.95" customHeight="1">
      <c r="A171" s="327">
        <v>4</v>
      </c>
      <c r="B171" s="341" t="s">
        <v>45</v>
      </c>
      <c r="C171" s="227" t="s">
        <v>175</v>
      </c>
      <c r="D171" s="159">
        <v>1</v>
      </c>
      <c r="E171" s="159" t="s">
        <v>40</v>
      </c>
      <c r="F171" s="228"/>
      <c r="G171" s="142"/>
      <c r="H171" s="220"/>
      <c r="I171" s="103"/>
    </row>
    <row r="172" spans="1:9" ht="81.95" customHeight="1">
      <c r="A172" s="328"/>
      <c r="B172" s="342"/>
      <c r="C172" s="229" t="s">
        <v>47</v>
      </c>
      <c r="D172" s="228">
        <v>1</v>
      </c>
      <c r="E172" s="159" t="s">
        <v>48</v>
      </c>
      <c r="F172" s="228"/>
      <c r="G172" s="142"/>
      <c r="H172" s="220"/>
      <c r="I172" s="103"/>
    </row>
    <row r="173" spans="1:9" ht="81.95" customHeight="1">
      <c r="A173" s="328"/>
      <c r="B173" s="342"/>
      <c r="C173" s="229" t="s">
        <v>49</v>
      </c>
      <c r="D173" s="228">
        <v>20</v>
      </c>
      <c r="E173" s="159" t="s">
        <v>50</v>
      </c>
      <c r="F173" s="228"/>
      <c r="G173" s="142"/>
      <c r="H173" s="220"/>
      <c r="I173" s="103"/>
    </row>
    <row r="174" spans="1:9" ht="81.95" customHeight="1">
      <c r="A174" s="328"/>
      <c r="B174" s="342"/>
      <c r="C174" s="225" t="s">
        <v>180</v>
      </c>
      <c r="D174" s="228">
        <v>20</v>
      </c>
      <c r="E174" s="159" t="s">
        <v>50</v>
      </c>
      <c r="F174" s="228"/>
      <c r="G174" s="142"/>
      <c r="H174" s="220"/>
      <c r="I174" s="103"/>
    </row>
    <row r="175" spans="1:9" ht="81.95" customHeight="1">
      <c r="A175" s="328"/>
      <c r="B175" s="342"/>
      <c r="C175" s="205" t="s">
        <v>181</v>
      </c>
      <c r="D175" s="228">
        <v>20</v>
      </c>
      <c r="E175" s="159" t="s">
        <v>44</v>
      </c>
      <c r="F175" s="228"/>
      <c r="G175" s="142"/>
      <c r="H175" s="220"/>
      <c r="I175" s="103"/>
    </row>
    <row r="176" spans="1:9" ht="81.95" customHeight="1">
      <c r="A176" s="329"/>
      <c r="B176" s="343"/>
      <c r="C176" s="146" t="s">
        <v>182</v>
      </c>
      <c r="D176" s="159">
        <v>1</v>
      </c>
      <c r="E176" s="146" t="s">
        <v>55</v>
      </c>
      <c r="F176" s="159"/>
      <c r="G176" s="142"/>
      <c r="H176" s="220"/>
      <c r="I176" s="103"/>
    </row>
    <row r="177" spans="1:9" ht="162" customHeight="1">
      <c r="A177" s="223">
        <v>5</v>
      </c>
      <c r="B177" s="230" t="s">
        <v>192</v>
      </c>
      <c r="C177" s="146" t="s">
        <v>193</v>
      </c>
      <c r="D177" s="159">
        <v>1</v>
      </c>
      <c r="E177" s="146" t="s">
        <v>177</v>
      </c>
      <c r="F177" s="159"/>
      <c r="G177" s="142"/>
      <c r="H177" s="220"/>
      <c r="I177" s="103"/>
    </row>
    <row r="178" spans="1:9" ht="36.950000000000003" customHeight="1">
      <c r="A178" s="231"/>
      <c r="B178" s="232"/>
      <c r="C178" s="233" t="s">
        <v>116</v>
      </c>
      <c r="D178" s="234"/>
      <c r="E178" s="235"/>
      <c r="F178" s="234"/>
      <c r="G178" s="236"/>
      <c r="H178" s="237"/>
      <c r="I178" s="253"/>
    </row>
    <row r="179" spans="1:9" ht="81.95" customHeight="1">
      <c r="A179" s="238">
        <v>6</v>
      </c>
      <c r="B179" s="205" t="s">
        <v>210</v>
      </c>
      <c r="C179" s="205" t="s">
        <v>211</v>
      </c>
      <c r="D179" s="159">
        <v>2</v>
      </c>
      <c r="E179" s="142" t="s">
        <v>50</v>
      </c>
      <c r="F179" s="159"/>
      <c r="G179" s="142"/>
      <c r="H179" s="220"/>
      <c r="I179" s="103"/>
    </row>
    <row r="180" spans="1:9" ht="135.94999999999999" customHeight="1">
      <c r="A180" s="238">
        <v>7</v>
      </c>
      <c r="B180" s="205" t="s">
        <v>212</v>
      </c>
      <c r="C180" s="205" t="s">
        <v>213</v>
      </c>
      <c r="D180" s="159">
        <v>300</v>
      </c>
      <c r="E180" s="142" t="s">
        <v>50</v>
      </c>
      <c r="F180" s="159"/>
      <c r="G180" s="142"/>
      <c r="H180" s="220"/>
      <c r="I180" s="103"/>
    </row>
    <row r="181" spans="1:9" ht="102.95" customHeight="1">
      <c r="A181" s="238">
        <v>8</v>
      </c>
      <c r="B181" s="146" t="s">
        <v>119</v>
      </c>
      <c r="C181" s="239" t="s">
        <v>214</v>
      </c>
      <c r="D181" s="159">
        <v>10</v>
      </c>
      <c r="E181" s="142" t="s">
        <v>50</v>
      </c>
      <c r="F181" s="159"/>
      <c r="G181" s="142"/>
      <c r="H181" s="220"/>
      <c r="I181" s="103"/>
    </row>
    <row r="182" spans="1:9" ht="102" customHeight="1">
      <c r="A182" s="104">
        <v>9</v>
      </c>
      <c r="B182" s="139" t="s">
        <v>215</v>
      </c>
      <c r="C182" s="140" t="s">
        <v>216</v>
      </c>
      <c r="D182" s="141">
        <v>6</v>
      </c>
      <c r="E182" s="142" t="s">
        <v>50</v>
      </c>
      <c r="F182" s="240"/>
      <c r="G182" s="142"/>
      <c r="H182" s="220"/>
      <c r="I182" s="103"/>
    </row>
    <row r="183" spans="1:9" ht="122.1" customHeight="1">
      <c r="A183" s="151">
        <v>10</v>
      </c>
      <c r="B183" s="146" t="s">
        <v>150</v>
      </c>
      <c r="C183" s="146" t="s">
        <v>217</v>
      </c>
      <c r="D183" s="139">
        <v>5</v>
      </c>
      <c r="E183" s="146" t="s">
        <v>218</v>
      </c>
      <c r="F183" s="142"/>
      <c r="G183" s="142"/>
      <c r="H183" s="220"/>
      <c r="I183" s="146" t="s">
        <v>128</v>
      </c>
    </row>
    <row r="184" spans="1:9" ht="39" customHeight="1">
      <c r="A184" s="305" t="s">
        <v>133</v>
      </c>
      <c r="B184" s="305"/>
      <c r="C184" s="305"/>
      <c r="D184" s="305"/>
      <c r="E184" s="305"/>
      <c r="F184" s="305"/>
      <c r="G184" s="153">
        <f>SUM(G156:G183)</f>
        <v>0</v>
      </c>
      <c r="H184" s="241">
        <f>SUM(H156:H183)</f>
        <v>0</v>
      </c>
      <c r="I184" s="194"/>
    </row>
    <row r="185" spans="1:9" ht="45" customHeight="1">
      <c r="A185" s="306" t="s">
        <v>104</v>
      </c>
      <c r="B185" s="306"/>
      <c r="C185" s="306"/>
      <c r="D185" s="306"/>
      <c r="E185" s="306"/>
      <c r="F185" s="306"/>
      <c r="G185" s="242">
        <f>G184</f>
        <v>0</v>
      </c>
      <c r="H185" s="243">
        <f>H184</f>
        <v>0</v>
      </c>
      <c r="I185" s="254"/>
    </row>
    <row r="186" spans="1:9" ht="57" customHeight="1">
      <c r="A186" s="307" t="s">
        <v>219</v>
      </c>
      <c r="B186" s="308"/>
      <c r="C186" s="308"/>
      <c r="D186" s="308"/>
      <c r="E186" s="308"/>
      <c r="F186" s="309"/>
      <c r="G186" s="244">
        <f>SUM(G185,G145,G93,G73,G43)</f>
        <v>0</v>
      </c>
      <c r="H186" s="245">
        <f>SUM(H185,H145,H93,H73,H43)</f>
        <v>0</v>
      </c>
      <c r="I186" s="255"/>
    </row>
    <row r="187" spans="1:9" ht="15" customHeight="1">
      <c r="A187" s="246"/>
      <c r="B187" s="247"/>
      <c r="C187" s="246"/>
      <c r="D187" s="248"/>
      <c r="E187" s="248"/>
      <c r="F187" s="246"/>
      <c r="G187" s="246"/>
      <c r="H187" s="246"/>
      <c r="I187" s="256"/>
    </row>
    <row r="189" spans="1:9" ht="34.9" customHeight="1">
      <c r="B189" s="259" t="s">
        <v>244</v>
      </c>
    </row>
    <row r="190" spans="1:9" ht="34.9" customHeight="1">
      <c r="B190" s="259" t="s">
        <v>245</v>
      </c>
    </row>
    <row r="191" spans="1:9" ht="34.9" customHeight="1">
      <c r="B191" s="259" t="s">
        <v>246</v>
      </c>
    </row>
    <row r="192" spans="1:9" ht="34.9" customHeight="1">
      <c r="B192" s="259" t="s">
        <v>247</v>
      </c>
    </row>
    <row r="193" spans="2:2" ht="34.9" customHeight="1">
      <c r="B193" s="259" t="s">
        <v>248</v>
      </c>
    </row>
  </sheetData>
  <mergeCells count="133">
    <mergeCell ref="I53:I54"/>
    <mergeCell ref="A1:B3"/>
    <mergeCell ref="G1:I3"/>
    <mergeCell ref="A44:B47"/>
    <mergeCell ref="G44:I47"/>
    <mergeCell ref="A75:B76"/>
    <mergeCell ref="A95:B96"/>
    <mergeCell ref="A147:B148"/>
    <mergeCell ref="G146:I148"/>
    <mergeCell ref="G74:I76"/>
    <mergeCell ref="G94:I96"/>
    <mergeCell ref="C148:F148"/>
    <mergeCell ref="A93:F93"/>
    <mergeCell ref="A94:B94"/>
    <mergeCell ref="C96:F96"/>
    <mergeCell ref="A97:B97"/>
    <mergeCell ref="D97:H97"/>
    <mergeCell ref="A98:B98"/>
    <mergeCell ref="D98:H98"/>
    <mergeCell ref="A99:B99"/>
    <mergeCell ref="D99:H99"/>
    <mergeCell ref="A77:B77"/>
    <mergeCell ref="D77:H77"/>
    <mergeCell ref="A78:B78"/>
    <mergeCell ref="A169:A170"/>
    <mergeCell ref="A171:A176"/>
    <mergeCell ref="B20:B26"/>
    <mergeCell ref="B28:B33"/>
    <mergeCell ref="B34:B39"/>
    <mergeCell ref="B56:B58"/>
    <mergeCell ref="B59:B60"/>
    <mergeCell ref="B61:B68"/>
    <mergeCell ref="B69:B72"/>
    <mergeCell ref="B86:B87"/>
    <mergeCell ref="B106:B107"/>
    <mergeCell ref="B109:B110"/>
    <mergeCell ref="B112:B118"/>
    <mergeCell ref="B122:B129"/>
    <mergeCell ref="B130:B135"/>
    <mergeCell ref="B136:B137"/>
    <mergeCell ref="B138:B142"/>
    <mergeCell ref="B156:B163"/>
    <mergeCell ref="B164:B168"/>
    <mergeCell ref="B169:B170"/>
    <mergeCell ref="B171:B176"/>
    <mergeCell ref="A153:B153"/>
    <mergeCell ref="A149:B149"/>
    <mergeCell ref="A92:F92"/>
    <mergeCell ref="D153:E153"/>
    <mergeCell ref="F153:G153"/>
    <mergeCell ref="H153:I153"/>
    <mergeCell ref="A184:F184"/>
    <mergeCell ref="A185:F185"/>
    <mergeCell ref="A186:F186"/>
    <mergeCell ref="A20:A26"/>
    <mergeCell ref="A28:A33"/>
    <mergeCell ref="A34:A39"/>
    <mergeCell ref="A56:A58"/>
    <mergeCell ref="A59:A60"/>
    <mergeCell ref="A61:A68"/>
    <mergeCell ref="A69:A72"/>
    <mergeCell ref="A86:A87"/>
    <mergeCell ref="A106:A107"/>
    <mergeCell ref="A109:A110"/>
    <mergeCell ref="A112:A118"/>
    <mergeCell ref="A122:A129"/>
    <mergeCell ref="A130:A135"/>
    <mergeCell ref="A136:A137"/>
    <mergeCell ref="A138:A142"/>
    <mergeCell ref="A156:A163"/>
    <mergeCell ref="A164:A168"/>
    <mergeCell ref="C147:F147"/>
    <mergeCell ref="D149:H149"/>
    <mergeCell ref="A150:B150"/>
    <mergeCell ref="D150:H150"/>
    <mergeCell ref="A151:B151"/>
    <mergeCell ref="D151:H151"/>
    <mergeCell ref="A152:B152"/>
    <mergeCell ref="D152:H152"/>
    <mergeCell ref="A100:B100"/>
    <mergeCell ref="D100:H100"/>
    <mergeCell ref="A101:B101"/>
    <mergeCell ref="D101:E101"/>
    <mergeCell ref="F101:G101"/>
    <mergeCell ref="A144:F144"/>
    <mergeCell ref="A145:F145"/>
    <mergeCell ref="A146:B146"/>
    <mergeCell ref="C146:F146"/>
    <mergeCell ref="D78:H78"/>
    <mergeCell ref="A79:B79"/>
    <mergeCell ref="D79:H79"/>
    <mergeCell ref="A80:B80"/>
    <mergeCell ref="D80:H80"/>
    <mergeCell ref="A81:B81"/>
    <mergeCell ref="D81:E81"/>
    <mergeCell ref="F81:G81"/>
    <mergeCell ref="H81:I81"/>
    <mergeCell ref="A52:B52"/>
    <mergeCell ref="D52:E52"/>
    <mergeCell ref="F52:G52"/>
    <mergeCell ref="A53:C53"/>
    <mergeCell ref="D53:G53"/>
    <mergeCell ref="A74:B74"/>
    <mergeCell ref="C74:F74"/>
    <mergeCell ref="C75:F75"/>
    <mergeCell ref="C76:F76"/>
    <mergeCell ref="C45:F45"/>
    <mergeCell ref="C46:F46"/>
    <mergeCell ref="A48:B48"/>
    <mergeCell ref="D48:H48"/>
    <mergeCell ref="A49:B49"/>
    <mergeCell ref="D49:H49"/>
    <mergeCell ref="A50:B50"/>
    <mergeCell ref="D50:H50"/>
    <mergeCell ref="A51:B51"/>
    <mergeCell ref="A7:B7"/>
    <mergeCell ref="A8:B8"/>
    <mergeCell ref="D8:E8"/>
    <mergeCell ref="F8:G8"/>
    <mergeCell ref="A17:F17"/>
    <mergeCell ref="A19:C19"/>
    <mergeCell ref="A42:F42"/>
    <mergeCell ref="A43:C43"/>
    <mergeCell ref="C44:F44"/>
    <mergeCell ref="C1:F1"/>
    <mergeCell ref="C2:F2"/>
    <mergeCell ref="C3:F3"/>
    <mergeCell ref="A4:B4"/>
    <mergeCell ref="D4:H4"/>
    <mergeCell ref="A5:B5"/>
    <mergeCell ref="D5:H5"/>
    <mergeCell ref="A6:B6"/>
    <mergeCell ref="D6:H6"/>
  </mergeCells>
  <printOptions horizontalCentered="1"/>
  <pageMargins left="0.17" right="0.25" top="0.314" bottom="0.45" header="0.3" footer="0.19"/>
  <pageSetup paperSize="9" scale="50" fitToHeight="0" orientation="landscape" r:id="rId1"/>
  <headerFooter>
    <oddFooter>&amp;CPage &amp;P of &amp;N</oddFooter>
  </headerFooter>
  <rowBreaks count="1" manualBreakCount="1">
    <brk id="7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cols>
    <col min="1" max="1" width="5" style="1" customWidth="1"/>
    <col min="2" max="2" width="12.85546875" style="2" customWidth="1"/>
    <col min="3" max="3" width="12.85546875" style="3" customWidth="1"/>
    <col min="4" max="4" width="16.42578125" style="1" customWidth="1"/>
    <col min="5" max="5" width="13.140625" style="1" customWidth="1"/>
    <col min="6" max="6" width="10.5703125" style="1" customWidth="1"/>
    <col min="7" max="7" width="12.140625" style="4" customWidth="1"/>
    <col min="8" max="9" width="7.5703125" style="1" customWidth="1"/>
    <col min="10" max="10" width="8.140625" style="1" customWidth="1"/>
    <col min="11" max="12" width="7.5703125" style="1" customWidth="1"/>
    <col min="13" max="13" width="8.140625" style="1" customWidth="1"/>
    <col min="14" max="15" width="7.5703125" style="1" customWidth="1"/>
    <col min="16" max="16" width="8.140625" style="1" customWidth="1"/>
    <col min="17" max="17" width="11.140625" style="1" customWidth="1"/>
    <col min="18" max="18" width="10.85546875" style="1" customWidth="1"/>
    <col min="19" max="19" width="15.42578125" style="1" customWidth="1"/>
    <col min="20" max="20" width="17.42578125" style="1" customWidth="1"/>
    <col min="21" max="16384" width="9.140625" style="1"/>
  </cols>
  <sheetData>
    <row r="1" spans="1:256" ht="15.95" customHeight="1">
      <c r="A1" s="379" t="s">
        <v>220</v>
      </c>
      <c r="B1" s="379"/>
      <c r="C1" s="379"/>
      <c r="D1" s="379"/>
      <c r="E1" s="379"/>
      <c r="F1" s="379"/>
      <c r="G1" s="379"/>
      <c r="H1" s="379"/>
      <c r="I1" s="379"/>
      <c r="J1" s="379"/>
      <c r="K1" s="379"/>
      <c r="L1" s="379"/>
      <c r="M1" s="379"/>
      <c r="N1" s="379"/>
      <c r="O1" s="379"/>
      <c r="P1" s="379"/>
      <c r="Q1" s="379"/>
      <c r="R1" s="379"/>
      <c r="S1" s="379"/>
      <c r="T1" s="379"/>
    </row>
    <row r="2" spans="1:256" ht="15.95" customHeight="1">
      <c r="A2" s="379" t="s">
        <v>221</v>
      </c>
      <c r="B2" s="379"/>
      <c r="C2" s="379"/>
      <c r="D2" s="379"/>
      <c r="E2" s="379"/>
      <c r="F2" s="379"/>
      <c r="G2" s="379"/>
      <c r="H2" s="379"/>
      <c r="I2" s="379"/>
      <c r="J2" s="379"/>
      <c r="K2" s="379"/>
      <c r="L2" s="379"/>
      <c r="M2" s="379"/>
      <c r="N2" s="379"/>
      <c r="O2" s="379"/>
      <c r="P2" s="379"/>
      <c r="Q2" s="379"/>
      <c r="R2" s="379"/>
      <c r="S2" s="379"/>
      <c r="T2" s="379"/>
    </row>
    <row r="3" spans="1:256" ht="15.95" customHeight="1">
      <c r="A3" s="5"/>
      <c r="B3" s="6"/>
      <c r="C3" s="380"/>
      <c r="D3" s="380"/>
      <c r="E3" s="380"/>
      <c r="F3" s="380"/>
      <c r="G3" s="380"/>
      <c r="H3" s="380"/>
      <c r="I3" s="380"/>
      <c r="J3" s="380"/>
      <c r="K3" s="380"/>
      <c r="L3" s="380"/>
      <c r="M3" s="380"/>
      <c r="N3" s="380"/>
      <c r="O3" s="380"/>
      <c r="P3" s="380"/>
      <c r="Q3" s="380"/>
      <c r="R3" s="380"/>
      <c r="S3" s="19">
        <f ca="1">TODAY()</f>
        <v>45571</v>
      </c>
      <c r="T3" s="5"/>
    </row>
    <row r="4" spans="1:256" ht="15.95" customHeight="1">
      <c r="A4" s="396" t="s">
        <v>222</v>
      </c>
      <c r="B4" s="381" t="s">
        <v>223</v>
      </c>
      <c r="C4" s="381" t="s">
        <v>224</v>
      </c>
      <c r="D4" s="385" t="s">
        <v>225</v>
      </c>
      <c r="E4" s="381" t="s">
        <v>226</v>
      </c>
      <c r="F4" s="385" t="s">
        <v>227</v>
      </c>
      <c r="G4" s="387" t="s">
        <v>228</v>
      </c>
      <c r="H4" s="381" t="s">
        <v>229</v>
      </c>
      <c r="I4" s="381"/>
      <c r="J4" s="381"/>
      <c r="K4" s="382" t="s">
        <v>230</v>
      </c>
      <c r="L4" s="383"/>
      <c r="M4" s="384"/>
      <c r="N4" s="381" t="s">
        <v>231</v>
      </c>
      <c r="O4" s="381"/>
      <c r="P4" s="381"/>
      <c r="Q4" s="389" t="s">
        <v>232</v>
      </c>
      <c r="R4" s="381" t="s">
        <v>233</v>
      </c>
      <c r="S4" s="381" t="s">
        <v>234</v>
      </c>
      <c r="T4" s="392" t="s">
        <v>235</v>
      </c>
    </row>
    <row r="5" spans="1:256" ht="38.25">
      <c r="A5" s="397"/>
      <c r="B5" s="391"/>
      <c r="C5" s="391"/>
      <c r="D5" s="386"/>
      <c r="E5" s="391"/>
      <c r="F5" s="386"/>
      <c r="G5" s="388"/>
      <c r="H5" s="7" t="s">
        <v>236</v>
      </c>
      <c r="I5" s="7" t="s">
        <v>237</v>
      </c>
      <c r="J5" s="7" t="s">
        <v>238</v>
      </c>
      <c r="K5" s="7" t="s">
        <v>236</v>
      </c>
      <c r="L5" s="7" t="s">
        <v>239</v>
      </c>
      <c r="M5" s="7" t="s">
        <v>238</v>
      </c>
      <c r="N5" s="7" t="s">
        <v>240</v>
      </c>
      <c r="O5" s="7" t="s">
        <v>241</v>
      </c>
      <c r="P5" s="7" t="s">
        <v>242</v>
      </c>
      <c r="Q5" s="390"/>
      <c r="R5" s="391"/>
      <c r="S5" s="391"/>
      <c r="T5" s="393"/>
    </row>
    <row r="6" spans="1:256" ht="39.950000000000003" customHeight="1">
      <c r="A6" s="8">
        <v>1</v>
      </c>
      <c r="B6" s="9"/>
      <c r="C6" s="9"/>
      <c r="D6" s="10"/>
      <c r="E6" s="11"/>
      <c r="F6" s="12"/>
      <c r="G6" s="12"/>
      <c r="H6" s="13"/>
      <c r="I6" s="13"/>
      <c r="J6" s="13"/>
      <c r="K6" s="13"/>
      <c r="L6" s="13"/>
      <c r="M6" s="13"/>
      <c r="N6" s="13"/>
      <c r="O6" s="13"/>
      <c r="P6" s="13"/>
      <c r="Q6" s="20"/>
      <c r="R6" s="13"/>
      <c r="S6" s="21"/>
      <c r="T6" s="22"/>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row>
    <row r="7" spans="1:256" ht="39.950000000000003" customHeight="1">
      <c r="A7" s="8">
        <v>2</v>
      </c>
      <c r="B7" s="9"/>
      <c r="C7" s="9"/>
      <c r="D7" s="10"/>
      <c r="E7" s="11"/>
      <c r="F7" s="12"/>
      <c r="G7" s="12"/>
      <c r="H7" s="13"/>
      <c r="I7" s="13"/>
      <c r="J7" s="13"/>
      <c r="K7" s="13"/>
      <c r="L7" s="13"/>
      <c r="M7" s="13"/>
      <c r="N7" s="13"/>
      <c r="O7" s="13"/>
      <c r="P7" s="13"/>
      <c r="Q7" s="24"/>
      <c r="R7" s="13"/>
      <c r="S7" s="21"/>
      <c r="T7" s="25"/>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c r="IS7" s="23"/>
      <c r="IT7" s="23"/>
      <c r="IU7" s="23"/>
      <c r="IV7" s="23"/>
    </row>
    <row r="8" spans="1:256" ht="39.950000000000003" customHeight="1">
      <c r="A8" s="8">
        <v>3</v>
      </c>
      <c r="B8" s="9"/>
      <c r="C8" s="9"/>
      <c r="D8" s="10"/>
      <c r="E8" s="11"/>
      <c r="F8" s="12"/>
      <c r="G8" s="12"/>
      <c r="H8" s="13"/>
      <c r="I8" s="13"/>
      <c r="J8" s="13"/>
      <c r="K8" s="13"/>
      <c r="L8" s="13"/>
      <c r="M8" s="13"/>
      <c r="N8" s="13"/>
      <c r="O8" s="13"/>
      <c r="P8" s="13"/>
      <c r="Q8" s="24"/>
      <c r="R8" s="13"/>
      <c r="S8" s="21"/>
      <c r="T8" s="25"/>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c r="IH8" s="23"/>
      <c r="II8" s="23"/>
      <c r="IJ8" s="23"/>
      <c r="IK8" s="23"/>
      <c r="IL8" s="23"/>
      <c r="IM8" s="23"/>
      <c r="IN8" s="23"/>
      <c r="IO8" s="23"/>
      <c r="IP8" s="23"/>
      <c r="IQ8" s="23"/>
      <c r="IR8" s="23"/>
      <c r="IS8" s="23"/>
      <c r="IT8" s="23"/>
      <c r="IU8" s="23"/>
      <c r="IV8" s="23"/>
    </row>
    <row r="9" spans="1:256" ht="39.950000000000003" customHeight="1">
      <c r="A9" s="8">
        <v>4</v>
      </c>
      <c r="B9" s="9"/>
      <c r="C9" s="9"/>
      <c r="D9" s="10"/>
      <c r="E9" s="11"/>
      <c r="F9" s="11"/>
      <c r="G9" s="12"/>
      <c r="H9" s="13"/>
      <c r="I9" s="13"/>
      <c r="J9" s="13"/>
      <c r="K9" s="13"/>
      <c r="L9" s="13"/>
      <c r="M9" s="13"/>
      <c r="N9" s="13"/>
      <c r="O9" s="13"/>
      <c r="P9" s="13"/>
      <c r="Q9" s="24"/>
      <c r="R9" s="13"/>
      <c r="S9" s="21"/>
      <c r="T9" s="26"/>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row>
    <row r="10" spans="1:256" ht="39.950000000000003" customHeight="1">
      <c r="A10" s="8">
        <v>5</v>
      </c>
      <c r="B10" s="9"/>
      <c r="C10" s="9"/>
      <c r="D10" s="10"/>
      <c r="E10" s="11"/>
      <c r="F10" s="11"/>
      <c r="G10" s="12"/>
      <c r="H10" s="13"/>
      <c r="I10" s="13"/>
      <c r="J10" s="13"/>
      <c r="K10" s="13"/>
      <c r="L10" s="13"/>
      <c r="M10" s="13"/>
      <c r="N10" s="13"/>
      <c r="O10" s="13"/>
      <c r="P10" s="13"/>
      <c r="Q10" s="24"/>
      <c r="R10" s="13"/>
      <c r="S10" s="21"/>
      <c r="T10" s="25"/>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c r="IV10" s="23"/>
    </row>
    <row r="11" spans="1:256" ht="15.95" customHeight="1">
      <c r="A11" s="394" t="s">
        <v>243</v>
      </c>
      <c r="B11" s="395"/>
      <c r="C11" s="395"/>
      <c r="D11" s="395"/>
      <c r="E11" s="395"/>
      <c r="F11" s="14"/>
      <c r="G11" s="15"/>
      <c r="H11" s="16"/>
      <c r="I11" s="17"/>
      <c r="J11" s="17">
        <f>SUM(J6:J10)</f>
        <v>0</v>
      </c>
      <c r="K11" s="17"/>
      <c r="L11" s="17"/>
      <c r="M11" s="18">
        <f>SUM(M6:M10)</f>
        <v>0</v>
      </c>
      <c r="N11" s="17"/>
      <c r="O11" s="17"/>
      <c r="P11" s="17">
        <f>SUM(P6:P10)</f>
        <v>0</v>
      </c>
      <c r="Q11" s="17">
        <f>SUM(Q6:Q10)</f>
        <v>0</v>
      </c>
      <c r="R11" s="17">
        <f>SUM(R6:R10)</f>
        <v>0</v>
      </c>
      <c r="S11" s="27"/>
      <c r="T11" s="28"/>
    </row>
    <row r="13" spans="1:256">
      <c r="R13" s="29"/>
    </row>
    <row r="14" spans="1:256">
      <c r="R14" s="30"/>
    </row>
  </sheetData>
  <mergeCells count="18">
    <mergeCell ref="A11:E11"/>
    <mergeCell ref="A4:A5"/>
    <mergeCell ref="B4:B5"/>
    <mergeCell ref="C4:C5"/>
    <mergeCell ref="D4:D5"/>
    <mergeCell ref="E4:E5"/>
    <mergeCell ref="A1:T1"/>
    <mergeCell ref="A2:T2"/>
    <mergeCell ref="C3:R3"/>
    <mergeCell ref="H4:J4"/>
    <mergeCell ref="K4:M4"/>
    <mergeCell ref="N4:P4"/>
    <mergeCell ref="F4:F5"/>
    <mergeCell ref="G4:G5"/>
    <mergeCell ref="Q4:Q5"/>
    <mergeCell ref="R4:R5"/>
    <mergeCell ref="S4:S5"/>
    <mergeCell ref="T4:T5"/>
  </mergeCells>
  <printOptions horizontalCentered="1"/>
  <pageMargins left="0.25" right="0.25" top="0.5" bottom="0.5" header="0.3" footer="0.3"/>
  <pageSetup scale="6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e3cab25-bce4-427a-b98f-ec26eddc59ae">
      <Terms xmlns="http://schemas.microsoft.com/office/infopath/2007/PartnerControls"/>
    </lcf76f155ced4ddcb4097134ff3c332f>
    <TaxCatchAll xmlns="699d4c27-d60d-4200-a21f-caf598a4575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3233FBCF081CD44A34B31AB5441AA68" ma:contentTypeVersion="18" ma:contentTypeDescription="Create a new document." ma:contentTypeScope="" ma:versionID="ad356d1e9b54da2f0da39fe6e274f169">
  <xsd:schema xmlns:xsd="http://www.w3.org/2001/XMLSchema" xmlns:xs="http://www.w3.org/2001/XMLSchema" xmlns:p="http://schemas.microsoft.com/office/2006/metadata/properties" xmlns:ns2="699d4c27-d60d-4200-a21f-caf598a45753" xmlns:ns3="4e3cab25-bce4-427a-b98f-ec26eddc59ae" targetNamespace="http://schemas.microsoft.com/office/2006/metadata/properties" ma:root="true" ma:fieldsID="c3c77d7c11335f1187dfdf65c298dfef" ns2:_="" ns3:_="">
    <xsd:import namespace="699d4c27-d60d-4200-a21f-caf598a45753"/>
    <xsd:import namespace="4e3cab25-bce4-427a-b98f-ec26eddc5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9d4c27-d60d-4200-a21f-caf598a457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Global taksonomikolonne" ma:hidden="true" ma:list="{486a0314-3d88-419f-8d17-693af6d325d4}" ma:internalName="TaxCatchAll" ma:showField="CatchAllData" ma:web="699d4c27-d60d-4200-a21f-caf598a4575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e3cab25-bce4-427a-b98f-ec26eddc5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4A1053-1DAA-4C1A-AD18-90E6752FA4A2}">
  <ds:schemaRefs>
    <ds:schemaRef ds:uri="http://purl.org/dc/elements/1.1/"/>
    <ds:schemaRef ds:uri="4e3cab25-bce4-427a-b98f-ec26eddc59ae"/>
    <ds:schemaRef ds:uri="http://schemas.openxmlformats.org/package/2006/metadata/core-properties"/>
    <ds:schemaRef ds:uri="http://purl.org/dc/dcmitype/"/>
    <ds:schemaRef ds:uri="http://www.w3.org/XML/1998/namespace"/>
    <ds:schemaRef ds:uri="http://purl.org/dc/terms/"/>
    <ds:schemaRef ds:uri="699d4c27-d60d-4200-a21f-caf598a45753"/>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FFEBE3A-B1C5-41C7-8F75-3936003698CA}">
  <ds:schemaRefs/>
</ds:datastoreItem>
</file>

<file path=customXml/itemProps3.xml><?xml version="1.0" encoding="utf-8"?>
<ds:datastoreItem xmlns:ds="http://schemas.openxmlformats.org/officeDocument/2006/customXml" ds:itemID="{49CBD4EA-AC7C-4F05-9372-D128FECBC12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Sayad Boys High School</vt:lpstr>
      <vt:lpstr>Expenses sheet of SMC</vt:lpstr>
      <vt:lpstr>'Expenses sheet of SMC'!Print_Area</vt:lpstr>
      <vt:lpstr>'Sayad Boys High School'!Print_Area</vt:lpstr>
      <vt:lpstr>'Sayad Boys High School'!Print_Titles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dc:creator>
  <cp:lastModifiedBy>Dell</cp:lastModifiedBy>
  <cp:lastPrinted>2023-09-18T10:57:00Z</cp:lastPrinted>
  <dcterms:created xsi:type="dcterms:W3CDTF">2008-08-31T05:35:00Z</dcterms:created>
  <dcterms:modified xsi:type="dcterms:W3CDTF">2024-10-06T10:26:51Z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0x010100D3233FBCF081CD44A34B31AB5441AA68</vt:lpwstr>
  </property>
  <property fmtid="{D5CDD505-2E9C-101B-9397-08002B2CF9AE}" pid="3" name="ICV">
    <vt:lpwstr>1A33F1DCD58B4B289C8D72429700E96C_13</vt:lpwstr>
  </property>
  <property fmtid="{D5CDD505-2E9C-101B-9397-08002B2CF9AE}" pid="4" name="KSOProductBuildVer">
    <vt:lpwstr>1033-12.2.0.17153</vt:lpwstr>
  </property>
</Properties>
</file>