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internationalmedicalcorps-my.sharepoint.com/personal/rjabarkhil_internationalmedicalcorps_org/Documents/Desktop/Water Supply Network/"/>
    </mc:Choice>
  </mc:AlternateContent>
  <xr:revisionPtr revIDLastSave="3" documentId="13_ncr:1_{63C64786-7FFA-486F-A2AE-1440638FB3B2}" xr6:coauthVersionLast="47" xr6:coauthVersionMax="47" xr10:uidLastSave="{62E65579-39B0-4491-97F7-09BD989227FC}"/>
  <bookViews>
    <workbookView xWindow="-28920" yWindow="-120" windowWidth="29040" windowHeight="15720" xr2:uid="{00000000-000D-0000-FFFF-FFFF00000000}"/>
  </bookViews>
  <sheets>
    <sheet name="Detail BoQ " sheetId="4" r:id="rId1"/>
  </sheets>
  <definedNames>
    <definedName name="_xlnm.Print_Area" localSheetId="0">'Detail BoQ '!$A$1:$G$129</definedName>
    <definedName name="_xlnm.Print_Titles" localSheetId="0">'Detail BoQ '!$4:$5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5" i="4" l="1"/>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99" i="4"/>
  <c r="F98" i="4"/>
  <c r="F97" i="4"/>
  <c r="F94" i="4"/>
  <c r="F93" i="4"/>
  <c r="F92" i="4"/>
  <c r="F91" i="4"/>
  <c r="F90" i="4"/>
  <c r="F89" i="4"/>
  <c r="F95" i="4" s="1"/>
  <c r="F86" i="4"/>
  <c r="F85" i="4"/>
  <c r="F84" i="4"/>
  <c r="F83" i="4"/>
  <c r="F87" i="4" s="1"/>
  <c r="F78" i="4"/>
  <c r="F77" i="4"/>
  <c r="F76" i="4"/>
  <c r="F75" i="4"/>
  <c r="F74" i="4"/>
  <c r="F73" i="4"/>
  <c r="F72" i="4"/>
  <c r="F71" i="4"/>
  <c r="F70" i="4"/>
  <c r="F66" i="4"/>
  <c r="F65" i="4"/>
  <c r="F64" i="4"/>
  <c r="F63" i="4"/>
  <c r="F62" i="4"/>
  <c r="F61" i="4"/>
  <c r="F60" i="4"/>
  <c r="F59" i="4"/>
  <c r="F58" i="4"/>
  <c r="F57" i="4"/>
  <c r="F56" i="4"/>
  <c r="F55" i="4"/>
  <c r="F68" i="4" s="1"/>
  <c r="F52" i="4"/>
  <c r="F51" i="4"/>
  <c r="F50" i="4"/>
  <c r="F49" i="4"/>
  <c r="F53" i="4" s="1"/>
  <c r="F48" i="4"/>
  <c r="F47" i="4"/>
  <c r="F46" i="4"/>
  <c r="F45" i="4"/>
  <c r="F44" i="4"/>
  <c r="F41" i="4"/>
  <c r="F40" i="4"/>
  <c r="F39" i="4"/>
  <c r="F38" i="4"/>
  <c r="F37" i="4"/>
  <c r="F36" i="4"/>
  <c r="F35" i="4"/>
  <c r="F34" i="4"/>
  <c r="F31" i="4"/>
  <c r="F30" i="4"/>
  <c r="F29" i="4"/>
  <c r="F28" i="4"/>
  <c r="F27" i="4"/>
  <c r="F26" i="4"/>
  <c r="F25" i="4"/>
  <c r="F24" i="4"/>
  <c r="F23" i="4"/>
  <c r="F22" i="4"/>
  <c r="F21" i="4"/>
  <c r="F20" i="4"/>
  <c r="F19" i="4"/>
  <c r="F18" i="4"/>
  <c r="F17" i="4"/>
  <c r="F16" i="4"/>
  <c r="F15" i="4"/>
  <c r="F32" i="4" s="1"/>
  <c r="F14" i="4"/>
  <c r="F13" i="4"/>
  <c r="F12" i="4"/>
  <c r="F11" i="4"/>
  <c r="F10" i="4"/>
  <c r="F7" i="4"/>
  <c r="F8" i="4" s="1"/>
  <c r="F126" i="4" l="1"/>
  <c r="F128" i="4" s="1"/>
  <c r="F79" i="4"/>
  <c r="F81" i="4" s="1"/>
  <c r="F42" i="4"/>
</calcChain>
</file>

<file path=xl/sharedStrings.xml><?xml version="1.0" encoding="utf-8"?>
<sst xmlns="http://schemas.openxmlformats.org/spreadsheetml/2006/main" count="348" uniqueCount="252">
  <si>
    <t>INTERNATIONAL MEDICAL CORPS</t>
  </si>
  <si>
    <t>PROGRAM DEPARTMENT/WASH UNIT</t>
  </si>
  <si>
    <t>S/N</t>
  </si>
  <si>
    <t xml:space="preserve">Activity/Item/Description </t>
  </si>
  <si>
    <t>Unit</t>
  </si>
  <si>
    <t>Quantity</t>
  </si>
  <si>
    <t>Remarks</t>
  </si>
  <si>
    <t>M</t>
  </si>
  <si>
    <t>B</t>
  </si>
  <si>
    <t>C</t>
  </si>
  <si>
    <t>D</t>
  </si>
  <si>
    <t>E</t>
  </si>
  <si>
    <t>F</t>
  </si>
  <si>
    <t>No</t>
  </si>
  <si>
    <t>LS</t>
  </si>
  <si>
    <t>Selection of pipe alignment should be with close consultation of IMC/Technical engineer and attached drawing, The HDPE pipe should be tested in laboratory according to MRRD requirement and the report should be submitted and verified by IMC/technical engineer.</t>
  </si>
  <si>
    <r>
      <t>m</t>
    </r>
    <r>
      <rPr>
        <vertAlign val="superscript"/>
        <sz val="11"/>
        <rFont val="Times New Roman"/>
        <family val="1"/>
      </rPr>
      <t>3</t>
    </r>
  </si>
  <si>
    <t>m3</t>
  </si>
  <si>
    <t>A</t>
  </si>
  <si>
    <t>m</t>
  </si>
  <si>
    <t>BoQ for Construction of well protection Box</t>
  </si>
  <si>
    <r>
      <t>m</t>
    </r>
    <r>
      <rPr>
        <vertAlign val="superscript"/>
        <sz val="10"/>
        <rFont val="Times New Roman"/>
        <family val="1"/>
      </rPr>
      <t>3</t>
    </r>
  </si>
  <si>
    <t>Kilned brick masonry with mortar 1:4 (cement - sand) .  خشت کاری پخته به مخلوط  مساله  (ریګ: سمنت) 1:4</t>
  </si>
  <si>
    <t xml:space="preserve">Plaster work with cement-sand, M: 1:3   پلسترکاری با مارک مخلوط سمنت وریگ مارک مصاله </t>
  </si>
  <si>
    <r>
      <t>m</t>
    </r>
    <r>
      <rPr>
        <vertAlign val="superscript"/>
        <sz val="11"/>
        <rFont val="Times New Roman"/>
        <family val="1"/>
      </rPr>
      <t>2</t>
    </r>
  </si>
  <si>
    <t>LM</t>
  </si>
  <si>
    <t>Prevision &amp; installation of Well Cap  made of  3mm thick Iron sheet according to design with all required activities</t>
  </si>
  <si>
    <t xml:space="preserve">Sub-Total Cost for Construction of well protection (Afs) </t>
  </si>
  <si>
    <t>Excavation of foundation in ground type 3-4 کندن کاری درزمین قسم سوم وچهارم</t>
  </si>
  <si>
    <t xml:space="preserve">Back filling with Gravel under the PCC.پرکاری توسط جغل دریائی زیرکانکریت بدون سیخ </t>
  </si>
  <si>
    <t>Plain Cement Concrete (PCC),for well head leveling according to the drawing M150 kg/cm2 (1:2:4)     ۱:۲:۴ کانکریت بدون سیخ برای لیول کاری فرش   با مارک مخلوط</t>
  </si>
  <si>
    <t xml:space="preserve">Plaster work with cement +sand,  (1:3) پلستر کاری داخلی با مخلوط مساله با نسبت   </t>
  </si>
  <si>
    <t>Prevision &amp; installation of sliding cover gate  made of  3mm thick Iron sheet with all accessories  according to design  &amp; all required activities</t>
  </si>
  <si>
    <t xml:space="preserve">Back filling with Excavated materials </t>
  </si>
  <si>
    <t>NO</t>
  </si>
  <si>
    <t>BoQ for Construction of  Gate Valve &amp; Flow Meter Box</t>
  </si>
  <si>
    <t>Plain Cement Concrete (PCC),for well head leveling according to the drawing M150 kg/cm2 (1:2:4)     ۱:۲:۴ کانکریت بدون سیخ برای لیول کاری فرش سرپوش چاه  با مارک مخلوط</t>
  </si>
  <si>
    <t xml:space="preserve">Plaster work with cement +sand,    (1:3) پلستر کاری داخلی با مخلوط مساله با نسبت   </t>
  </si>
  <si>
    <t>RCC Precast Slab (110*110*12 ) cm پریکاست سلب</t>
  </si>
  <si>
    <t>PCs</t>
  </si>
  <si>
    <t>Steal Cover Guidance  for Cover opening &amp; Closing of Gate valve</t>
  </si>
  <si>
    <t xml:space="preserve">No Gate Valve  Boxes  = </t>
  </si>
  <si>
    <r>
      <t xml:space="preserve">BoQ for Distribution line </t>
    </r>
    <r>
      <rPr>
        <sz val="10"/>
        <rFont val="Times New Roman"/>
        <family val="1"/>
      </rPr>
      <t>(From Reservoir to Stand taps)</t>
    </r>
  </si>
  <si>
    <t xml:space="preserve">Back filling of pipe trench by excavated material.پرکاری خاک معه تپک کاری </t>
  </si>
  <si>
    <t xml:space="preserve">Back filling of pipe trench by soft soil material.پرکاری خاک  میده معه تپک کاری </t>
  </si>
  <si>
    <t>Supplying, installation, laying and fitting in place of High Density Polyethylene pipe (PE 100 PN 10 SDR 17), Outside Diameter: 40 mm, wall thickness 2.4 mm ,weight 0.29kg/m, Best quality.پایپ پولی ایتیلین بقطر خارجی 40 ملی  با فشارقابل برداشت 10 بار</t>
  </si>
  <si>
    <t>Supplying, installation, laying and fitting in place of High Density Polyethylene pipe (PE 100 PN 10 SDR 17), Outside Diameter: 50 mm, wall thickness 3 mm ,weight 0.45kg/m, Best quality.پایپ پولی ایتیلین بقطر خارجی 50 ملی  با فشارقابل برداشت 10 بار</t>
  </si>
  <si>
    <t>Supplying, installation, laying and fitting in place of High Density Polyethylene pipe (PE 100 PN 10  SDR 17), Outside Diameter: 63 mm, wall thickness 3.8 mm ,weight 0.72 kg/m, Best quality.پایپ پولی ایتیلین بقطر خارجی 63 ملی  با فشارقابل برداشت 10 بار</t>
  </si>
  <si>
    <t xml:space="preserve">Sub-Total Cost for distribution line (Afs.) </t>
  </si>
  <si>
    <t xml:space="preserve">Supply and laying of warning tap according to the drawing </t>
  </si>
  <si>
    <t>Supply and installation of Polyethylene Tee, Size (63x40x63)mmسه دهن نوع پولی ایتیلین</t>
  </si>
  <si>
    <t>Supply and installation of Galvanized Iron Nipple, diameter 2"اشتت آهني ملمع جست بقطر</t>
  </si>
  <si>
    <t>G</t>
  </si>
  <si>
    <t xml:space="preserve">Supply and installation of Galvanized Iron Nipple, diameter 1 1/4"اشتت آهني ملمع جست بقطر  </t>
  </si>
  <si>
    <t>BoQ for Construction of Gate Valve Box</t>
  </si>
  <si>
    <t>B.6</t>
  </si>
  <si>
    <t>B.8</t>
  </si>
  <si>
    <t>B.9</t>
  </si>
  <si>
    <t>C.1</t>
  </si>
  <si>
    <t>C.2</t>
  </si>
  <si>
    <t>C.3</t>
  </si>
  <si>
    <t>C.4</t>
  </si>
  <si>
    <t>C.5</t>
  </si>
  <si>
    <t>C.6</t>
  </si>
  <si>
    <t>C.7</t>
  </si>
  <si>
    <t>C.8</t>
  </si>
  <si>
    <t>D.1</t>
  </si>
  <si>
    <t>D.2</t>
  </si>
  <si>
    <t>D.3</t>
  </si>
  <si>
    <t>D.4</t>
  </si>
  <si>
    <t>D.5</t>
  </si>
  <si>
    <t>D.6</t>
  </si>
  <si>
    <t>D.7</t>
  </si>
  <si>
    <t>D.8</t>
  </si>
  <si>
    <t>D.9</t>
  </si>
  <si>
    <t xml:space="preserve">Sign Board for project لوحه برای پروژه </t>
  </si>
  <si>
    <t>Site preparation and clearance</t>
  </si>
  <si>
    <t xml:space="preserve">Supply and installation of End cup for the  pipe 40mm فلق برای پایپ </t>
  </si>
  <si>
    <t>Supply and installation of sleev for crossing of pipe from wall of well protection box.</t>
  </si>
  <si>
    <t>Supply and installation of sleev for crossing of pipe from wall of Gate Valve &amp; flow meter box.</t>
  </si>
  <si>
    <t>Supply and installation of sleev for crossing of pipe from wall of Gate Valve box.</t>
  </si>
  <si>
    <t>E.1</t>
  </si>
  <si>
    <t>E.2</t>
  </si>
  <si>
    <t>E.3</t>
  </si>
  <si>
    <t>E.4</t>
  </si>
  <si>
    <t>E.5</t>
  </si>
  <si>
    <t>E.6</t>
  </si>
  <si>
    <t>E.7</t>
  </si>
  <si>
    <t>F.1</t>
  </si>
  <si>
    <t>F.2</t>
  </si>
  <si>
    <t>F.3</t>
  </si>
  <si>
    <t>F.4</t>
  </si>
  <si>
    <t>G.1</t>
  </si>
  <si>
    <t>G.2</t>
  </si>
  <si>
    <t>G.3</t>
  </si>
  <si>
    <t>G.4</t>
  </si>
  <si>
    <t>Supply and installation of Galvanized Iron Nipple, diameter 2 1/2"اشتت آهني ملمع جست بقطر</t>
  </si>
  <si>
    <t>Sub-Total Cost for Construction of 1  Gate Valve Box</t>
  </si>
  <si>
    <t xml:space="preserve">Excavation of pipe trench for distribution pipes laying in ground type 4,3 کندن کاری درزمین قسم   </t>
  </si>
  <si>
    <t>Supplying, installation, laying and fitting in place of High Density Polyethylene pipe (PE 100 PN 10 SDR 17), Outside Diameter: 75 mm, wall thickness 4.5 mm ,weight 1.01kg/m, Best quality.پایپ پولی ایتیلین بقطر خارجی 75 ملی  با فشارقابل برداشت 10 بار</t>
  </si>
  <si>
    <t>Supply and installation of Polyethylene Straight reducer,diameter (50x40) mmوصل کننده مستقیم نوع پولی ایتیلین</t>
  </si>
  <si>
    <t>Supply and installation of Polyethylene Straight reducer,diameter (63x50) mmوصل کننده مستقیم نوع پولی ایتیلین</t>
  </si>
  <si>
    <t>Supply and installation of Galvanized Iron Socket, diameter 3"سامي آهني ملمع جست بقطر</t>
  </si>
  <si>
    <t>Supply and installation of Galvanized Iron Nipple, diameter 3"اشتت آهني ملمع جست بقطر</t>
  </si>
  <si>
    <t>Suuply and installation of High Density Polyethylene 90mm Elbow with all accessories.</t>
  </si>
  <si>
    <t>m2</t>
  </si>
  <si>
    <t>Supply and installation of Polyethylene Tee, Size (75x50x75)mmسه دهن نوع پولی ایتیلین</t>
  </si>
  <si>
    <t xml:space="preserve">Supply and installation of Gate valve (good quality) Nominal Diameter = 1 1/4"  best qualityگیت وال  به قطر  </t>
  </si>
  <si>
    <t>F.5</t>
  </si>
  <si>
    <t>F.6</t>
  </si>
  <si>
    <t>F.7</t>
  </si>
  <si>
    <t>Sub-Total Cost for Construction of  G.V &amp; Flow Meter Box</t>
  </si>
  <si>
    <t>پرکاری جغل Gravel filling</t>
  </si>
  <si>
    <t>کانکریت سیخدار مع قالب بندی با مارک 1:1.5:3   Reinforced Cement Concrete M: 1:1.5:3 with shuttering</t>
  </si>
  <si>
    <t xml:space="preserve">کانکریت بدون سیخ به مارک Plain Cement Concrete M: 1:2:4 </t>
  </si>
  <si>
    <t>پلسترکاری مطابق نقشه  با مارک 1:3 مصالحهPlaster work with cement-sand, M: 1:3</t>
  </si>
  <si>
    <t>Supply and installation of Polyethylene Tee, Size (40x32x40)mmسه دهن نوع پولی ایتیلین</t>
  </si>
  <si>
    <t xml:space="preserve">Supply and installation of  Gate valve (good quality) Nominal Diameter = 2 1/2"  best qualityگیت وال  به قطر  </t>
  </si>
  <si>
    <t xml:space="preserve">Supply and installation of  Gate valve (good quality) Nominal Diameter = 2"  best qualityگیت وال  به قطر  </t>
  </si>
  <si>
    <t xml:space="preserve">Number of Gate Valve and Flow meter Box </t>
  </si>
  <si>
    <t>Supplying, installation, laying and fitting in place of High Density Polyethylene pipe (PE 100 PN 16 SDR 11), Outside Diameter: 32mm, wall thickness 3 mm ,weight 0.27kg/m, Best quality.پایپ پولی ایتیلین بقطر خارجی 32 ملی  با فشارقابل برداشت 16 بار</t>
  </si>
  <si>
    <t xml:space="preserve">BoQ for construction stand tap &amp; Soak pit </t>
  </si>
  <si>
    <t>F.8</t>
  </si>
  <si>
    <t>F.9</t>
  </si>
  <si>
    <t>B.1</t>
  </si>
  <si>
    <t>B.2</t>
  </si>
  <si>
    <t>B.3</t>
  </si>
  <si>
    <t>B.4</t>
  </si>
  <si>
    <t>B.5</t>
  </si>
  <si>
    <t>B.7</t>
  </si>
  <si>
    <t>Supplying, installation, laying and fitting in place of High Density Polyethylene pipe (PE 100 PN 16  SDR 11), Outside Diameter: 63 mm, wall thickness 5.8 mm ,weight 1.06 kg/m, Best quality.پایپ پولی ایتیلین بقطر خارجی 63 ملی  با فشارقابل برداشت 16 بار</t>
  </si>
  <si>
    <t>Supply &amp; Installation of Flanged Gate Valve 2'' with all accessories  according to design  &amp; all required activities</t>
  </si>
  <si>
    <t>Supply and installation of Galvanized Iron Socket, diameter 2"سامي آهني ملمع جست بقطر</t>
  </si>
  <si>
    <t>Supply and installation of Polyethylene Straight reducer,diameter (75x63) mmوصل کننده مستقیم نوع پولی ایتیلین</t>
  </si>
  <si>
    <t>Supply and installation of Polyethylene Straight Coupler, diameter (50x32) mmوصل کننده مستقیم نوع پولی ایتیلین</t>
  </si>
  <si>
    <t>Supply and installation of Polyethylene Tee, Size (50x40x50)mmسه دهن نوع پولی ایتیلین</t>
  </si>
  <si>
    <t>Supply and installation of Polyethylene Tee, Size (32x32x32)mmسه دهن نوع پولی ایتیلین</t>
  </si>
  <si>
    <t>Supply &amp; Installation of Flanged Flow Meter2'' with all accessories  according to design  &amp; all required activities.</t>
  </si>
  <si>
    <t xml:space="preserve">Supply and installation of End cup for the  pipe 32mm فلق برای پایپ </t>
  </si>
  <si>
    <t>BoQ for 20m3 Elevated RCC drinking water Tank</t>
  </si>
  <si>
    <t>Excavation for reservoir in ground type 3-4 کندن کاری درزمین قسم</t>
  </si>
  <si>
    <t>M3</t>
  </si>
  <si>
    <t>Back filling with soil and excavated material . پرکاری خاک معه تپک کاری</t>
  </si>
  <si>
    <t>Plain Cement Concrete (PCC), M150.(1:2:4) کانکریت بدون سیخ با مارک مخلوطی (1:2:4)</t>
  </si>
  <si>
    <t xml:space="preserve">Reinforced Cement Concrete (RCC), M 200kg/cm2 including steel bars and shuttering according to the drawings. کانکریت سیخدار با مارک مخلوطی 1:1.5:3   همرای قالب بندی </t>
  </si>
  <si>
    <t xml:space="preserve">Plaster work with cement-sand + padlow powder M: 1:3 for inside. M: 1:3. پلسترکاری داخلی با پودر ضد نفوذ آب1:3  </t>
  </si>
  <si>
    <t>M2</t>
  </si>
  <si>
    <t>Water stopper to join the base slab of reservoir with wall واتر ستاپر برای اتصال سلب تحتانی با دیوار</t>
  </si>
  <si>
    <t>Plaster work with cement-sand  M: 1:3 for exterioir wall.M: 1:3.   پلسترکاری خارجی 1:3</t>
  </si>
  <si>
    <t xml:space="preserve">Painting Plastic Wheather Sheet رنگمالی با رنگ پلاستیکی   </t>
  </si>
  <si>
    <t>B.10</t>
  </si>
  <si>
    <t>B.11</t>
  </si>
  <si>
    <t xml:space="preserve">Supply and installation of Hand rail  for reservoir with all required activites according to drawings.کتاره فلزی  </t>
  </si>
  <si>
    <t xml:space="preserve">Supply and installation of  Main Ladder with painting of water tank according to Attached Drawing Specification with all required activites according to drawings painting is included  زینه فلزی مطابق نقشه با رنگ آن </t>
  </si>
  <si>
    <t>B.13</t>
  </si>
  <si>
    <t>Inlet pipe of Elevated Tank</t>
  </si>
  <si>
    <t>B.14</t>
  </si>
  <si>
    <t xml:space="preserve">Supply and installaiton of Galvanized Iron (GI) pipe, inside diameter 2"پايپ  آهني ملمع جست بقطر داخلي       </t>
  </si>
  <si>
    <t>Drain &amp; Overflow Pipe of Elevated tank</t>
  </si>
  <si>
    <t>Supply and installation of Galvanized Iron (GI) Pipe, inside diameter 2'' پایپ آهنی ملمع حست بقطر داخلی ۲ انچ برای ناوه</t>
  </si>
  <si>
    <t>gutter pipe</t>
  </si>
  <si>
    <t>B.15</t>
  </si>
  <si>
    <t xml:space="preserve">Outlet and Air vent pipe </t>
  </si>
  <si>
    <t>B.16</t>
  </si>
  <si>
    <t xml:space="preserve">Supply and installaiton of Galvanized Iron (GI)  (2''x2''x2'')Tee,"سه راه ملمع جستی     </t>
  </si>
  <si>
    <t>B.17</t>
  </si>
  <si>
    <t xml:space="preserve">Supply and installation of Gate valve (good quality) Nominal Diameter =2 "  best quality for Drain Pipe گیت وال  به قطردوانچ برای پایپ شستشو ذخیره  </t>
  </si>
  <si>
    <t>B.18</t>
  </si>
  <si>
    <t>B.19</t>
  </si>
  <si>
    <t xml:space="preserve">Supply and installation of Galvanized Iron Socket, diameter  2"سامي آهني ملمع جست بقطر  </t>
  </si>
  <si>
    <t>B.20</t>
  </si>
  <si>
    <t>B.21</t>
  </si>
  <si>
    <t xml:space="preserve">Supply and installation of Galvanized Iron Nipple, diameter  2 "اشتت آهني ملمع جست بقطر  </t>
  </si>
  <si>
    <t>B.22</t>
  </si>
  <si>
    <t xml:space="preserve">Supply and installation of Galvanized Iron Elbow, diameter  2"زانو خم آهني ملمع جست بقطر  </t>
  </si>
  <si>
    <t>Supply and installation of End cup for the wash out pipe 2" فلق برای پایپ شستشو</t>
  </si>
  <si>
    <t xml:space="preserve">Sub-Total Cost for 20m3 Elevated RCC  water Tank (Afs.) </t>
  </si>
  <si>
    <t>BoQ For Solar Pump System</t>
  </si>
  <si>
    <t>watt</t>
  </si>
  <si>
    <t>set</t>
  </si>
  <si>
    <t xml:space="preserve">Cable (2*1.5)mm2  کیبل برق </t>
  </si>
  <si>
    <t xml:space="preserve">Cable (1*10)mm2  کیبل برق </t>
  </si>
  <si>
    <t>Supply and installation of solar pump set and solar panels انتقال ومونتاژ سبمرسیبل پمپ و سیستم سولر پنیل ها</t>
  </si>
  <si>
    <t xml:space="preserve">Sub-Total Cost for Solar Pump System (Afs.) </t>
  </si>
  <si>
    <t>ظرفیت آب دهی پمپ =  72m3/day باشد  و در صورت پایین آمدن سطح آب پمپ بشکل اتوماتیک خاموش شود.</t>
  </si>
  <si>
    <r>
      <t>Submercible drop cable (4*</t>
    </r>
    <r>
      <rPr>
        <sz val="10"/>
        <color indexed="10"/>
        <rFont val="Times New Roman"/>
        <family val="1"/>
      </rPr>
      <t>13</t>
    </r>
    <r>
      <rPr>
        <sz val="10"/>
        <rFont val="Times New Roman"/>
        <family val="1"/>
      </rPr>
      <t>)mm2 from Controlar to solar pump کیبل برق از کنترولر الی پمپ</t>
    </r>
  </si>
  <si>
    <r>
      <t xml:space="preserve">Supply and installation of PSk3-7 C-SJ12-15-1,Motor ECDRIVE SUB 4" 5.5KW,Pump end ,Pump End ,with compitable Controller , with out let size 2"  In), </t>
    </r>
    <r>
      <rPr>
        <b/>
        <sz val="11"/>
        <rFont val="Times New Roman"/>
        <family val="1"/>
      </rPr>
      <t xml:space="preserve">or Equivalent according to MRRD registered list of companies &amp; Specification (the manufacturer company should not be restricted with IMC)  </t>
    </r>
    <r>
      <rPr>
        <sz val="11"/>
        <rFont val="Times New Roman"/>
        <family val="1"/>
      </rPr>
      <t xml:space="preserve"> 
</t>
    </r>
    <r>
      <rPr>
        <sz val="10"/>
        <rFont val="Times New Roman"/>
        <family val="1"/>
      </rPr>
      <t>with below specifications
Avg. water production per day: 72 m3/day,flow rate 9.3m3/hr, Total head: 87 m
Solar pump 5.5 KW according to the technical specification and requirement, سولر پمپ  5.5 کیلوات معه 7.5 کیلو وات  انورتر ،کنترول باکس  وفیوز باکس از کمبنی لورنز ویا معادل آن طبق مشخصات داده شده 
Contractor must submit manufacturer warranty for solar Pump for a period not less than 3 years.
Contractor must submit all the required certificates for solar pump
Serial number of Solar pump should be certified by manufacturing company</t>
    </r>
  </si>
  <si>
    <r>
      <t xml:space="preserve"> Solar panels(540)watt, or </t>
    </r>
    <r>
      <rPr>
        <b/>
        <sz val="12"/>
        <color indexed="8"/>
        <rFont val="Times New Roman"/>
        <family val="1"/>
      </rPr>
      <t xml:space="preserve">or Equivalent according to MRRD registered list of companies &amp; Specification (the manufacturer company should not be restricted with IMC) </t>
    </r>
    <r>
      <rPr>
        <sz val="12"/>
        <color indexed="8"/>
        <rFont val="Times New Roman"/>
        <family val="1"/>
      </rPr>
      <t xml:space="preserve"> 
Total Required Solar Array Power 10400 Wp at 34 ° tilted angle 
specification attached .
Solar module type: POLYCRYSTALLINE or MONOCRYSTALLINE
PV module used in solar power plant/system must be warranted for 10 years for their material, manufacturing defects, workmanship. The output peak watt capacity which should not be less than 90% at the end of 10 years and 80% at the end of 25 years.</t>
    </r>
  </si>
  <si>
    <t xml:space="preserve">Supply and installaiton of Galvanized Iron (GI) pipe, inside diameter 2"پايپ آهني ملمع جست بقطر داخلي       </t>
  </si>
  <si>
    <t xml:space="preserve">Supply and installation of Galvanized Iron Socket, diameter 2"سامي آهني ملمع جست بقطر  </t>
  </si>
  <si>
    <t xml:space="preserve">Supply and installation of Galvanized Iron Nipple, dameter 2" اشتت آهني ملمع جست بقطر  </t>
  </si>
  <si>
    <t xml:space="preserve">Supply &amp; installation of Flanged  None Returning Valve Nominal diameter 2'' (good quality) with all accessories  according to design  &amp; all required activities </t>
  </si>
  <si>
    <t>Supply &amp; Installation of Flanged Flow Meter 2 1/2'' with all accessories  according to design  &amp; all required activities</t>
  </si>
  <si>
    <t>Supply &amp; Installation of Flanged Gate Valve 2 1/2'' with all accessories  according to design  &amp; all required activities</t>
  </si>
  <si>
    <t>BoQ for Rehabilitation of  1 existing  stand taps &amp; Construction of  Soak pit for existing stand post</t>
  </si>
  <si>
    <t xml:space="preserve">SubTotal cost for 21 No Stand Taps &amp; Soak pit (USD) قیمت مجموعی برای ساختمان 29 عدد شیردهن </t>
  </si>
  <si>
    <t>job</t>
  </si>
  <si>
    <t>کندنکاری برای ساختمان شیردهن ها و ساختمان چاه جذب آب  درسوم Excavation for Stand Tap,Soakpit ground type 3</t>
  </si>
  <si>
    <t xml:space="preserve">Supply &amp; installation of all accessories of public stand post including 3/4" GI pipe ,Socket,Niple, Elbow, best quality nickel water tap  complete work with related accessories.
انتقال و منتاژپایپ جستی به قطر ۳/۴انچ ، ساکت،سامی،شتت.زانوخم ، شیردهن نکلی باتمام امور ایجابی آن </t>
  </si>
  <si>
    <t xml:space="preserve">SubTotal cost for rehabilitation of  1 Existing  Stand Taps &amp; Soak pit (USD) قیمت مجموعی برای ساختمان 1 عدد شیردهن </t>
  </si>
  <si>
    <r>
      <rPr>
        <b/>
        <sz val="11"/>
        <color theme="1"/>
        <rFont val="Calibri"/>
        <family val="2"/>
        <scheme val="minor"/>
      </rPr>
      <t>Project Name</t>
    </r>
    <r>
      <rPr>
        <sz val="11"/>
        <color theme="1"/>
        <rFont val="Calibri"/>
        <family val="2"/>
        <scheme val="minor"/>
      </rPr>
      <t xml:space="preserve">: Rehabilitation of Water Supply Network             </t>
    </r>
    <r>
      <rPr>
        <b/>
        <sz val="11"/>
        <color theme="1"/>
        <rFont val="Calibri"/>
        <family val="2"/>
        <scheme val="minor"/>
      </rPr>
      <t>Province :</t>
    </r>
    <r>
      <rPr>
        <sz val="11"/>
        <color theme="1"/>
        <rFont val="Calibri"/>
        <family val="2"/>
        <scheme val="minor"/>
      </rPr>
      <t xml:space="preserve"> Ningarhar                          </t>
    </r>
    <r>
      <rPr>
        <b/>
        <sz val="11"/>
        <color theme="1"/>
        <rFont val="Calibri"/>
        <family val="2"/>
        <scheme val="minor"/>
      </rPr>
      <t>District:</t>
    </r>
    <r>
      <rPr>
        <sz val="11"/>
        <color theme="1"/>
        <rFont val="Calibri"/>
        <family val="2"/>
        <scheme val="minor"/>
      </rPr>
      <t xml:space="preserve"> Khogyanai                         </t>
    </r>
    <r>
      <rPr>
        <b/>
        <sz val="11"/>
        <color theme="1"/>
        <rFont val="Calibri"/>
        <family val="2"/>
        <scheme val="minor"/>
      </rPr>
      <t>Village:</t>
    </r>
    <r>
      <rPr>
        <sz val="11"/>
        <color theme="1"/>
        <rFont val="Calibri"/>
        <family val="2"/>
        <scheme val="minor"/>
      </rPr>
      <t xml:space="preserve"> Speen jumat</t>
    </r>
  </si>
  <si>
    <r>
      <rPr>
        <b/>
        <sz val="10"/>
        <rFont val="Times New Roman"/>
        <family val="1"/>
      </rPr>
      <t>Dry-running switch</t>
    </r>
    <r>
      <rPr>
        <sz val="10"/>
        <rFont val="Times New Roman"/>
        <family val="1"/>
      </rPr>
      <t xml:space="preserve"> for submersible pumps (A) 98347579 Sensor, </t>
    </r>
    <r>
      <rPr>
        <b/>
        <sz val="10"/>
        <rFont val="Times New Roman"/>
        <family val="1"/>
      </rPr>
      <t>Cable splice kit 2.5-6mm2</t>
    </r>
    <r>
      <rPr>
        <sz val="10"/>
        <rFont val="Times New Roman"/>
        <family val="1"/>
      </rPr>
      <t xml:space="preserve">, </t>
    </r>
    <r>
      <rPr>
        <b/>
        <sz val="10"/>
        <rFont val="Times New Roman"/>
        <family val="1"/>
      </rPr>
      <t>Pressure Switch:</t>
    </r>
    <r>
      <rPr>
        <sz val="10"/>
        <rFont val="Times New Roman"/>
        <family val="1"/>
      </rPr>
      <t xml:space="preserve"> the switch can be used to detect the water level within a tank. When the water level in the tank reaches the maximum, the pressure will increase and the Controller will stop the pump and 
indicates Tank Full LED, </t>
    </r>
    <r>
      <rPr>
        <b/>
        <sz val="10"/>
        <rFont val="Times New Roman"/>
        <family val="1"/>
      </rPr>
      <t>Safty rope</t>
    </r>
    <r>
      <rPr>
        <sz val="10"/>
        <rFont val="Times New Roman"/>
        <family val="1"/>
      </rPr>
      <t xml:space="preserve"> for holding of solar pump, </t>
    </r>
    <r>
      <rPr>
        <b/>
        <sz val="10"/>
        <rFont val="Times New Roman"/>
        <family val="1"/>
      </rPr>
      <t>Ground rod</t>
    </r>
    <r>
      <rPr>
        <sz val="10"/>
        <rFont val="Times New Roman"/>
        <family val="1"/>
      </rPr>
      <t xml:space="preserve"> with Cooper Cable, </t>
    </r>
    <r>
      <rPr>
        <b/>
        <sz val="10"/>
        <rFont val="Times New Roman"/>
        <family val="1"/>
      </rPr>
      <t>conduit pipe</t>
    </r>
    <r>
      <rPr>
        <sz val="10"/>
        <rFont val="Times New Roman"/>
        <family val="1"/>
      </rPr>
      <t>,</t>
    </r>
    <r>
      <rPr>
        <b/>
        <sz val="10"/>
        <rFont val="Times New Roman"/>
        <family val="1"/>
      </rPr>
      <t>Wire tire</t>
    </r>
    <r>
      <rPr>
        <sz val="10"/>
        <rFont val="Times New Roman"/>
        <family val="1"/>
      </rPr>
      <t xml:space="preserve"> and etc , complete work with related accessories. </t>
    </r>
  </si>
  <si>
    <t xml:space="preserve">Sub-Total Cost for Construction of 5 Gate Valve Boxes </t>
  </si>
  <si>
    <t>BoQ for Well Development.</t>
  </si>
  <si>
    <r>
      <rPr>
        <b/>
        <sz val="10"/>
        <rFont val="Calibri"/>
        <family val="2"/>
        <scheme val="minor"/>
      </rPr>
      <t>Pump Test:</t>
    </r>
    <r>
      <rPr>
        <sz val="10"/>
        <rFont val="Calibri"/>
        <family val="2"/>
        <scheme val="minor"/>
      </rPr>
      <t xml:space="preserve">
Proper pump test data should be recorded, the test should be min for 8 hours.</t>
    </r>
  </si>
  <si>
    <t>Job</t>
  </si>
  <si>
    <t>Sub total  for pump test of existing well</t>
  </si>
  <si>
    <t>B.12</t>
  </si>
  <si>
    <t xml:space="preserve">Extention and  rehabioitation of Solar panels stand steel,25 and 45 deg, Large (panels suport structure) size of current of solar stand is (6.8m X 1.65m)    ترمیم و انکشاف پایه سولر پینل ها ابعاد فرم موجوده 6.8 متر در 1.65 متر میباشد. </t>
  </si>
  <si>
    <t>E.8</t>
  </si>
  <si>
    <t>E.9</t>
  </si>
  <si>
    <t>E.10</t>
  </si>
  <si>
    <t>E.11</t>
  </si>
  <si>
    <t>E.12</t>
  </si>
  <si>
    <t>H</t>
  </si>
  <si>
    <t>H.1</t>
  </si>
  <si>
    <t>H.2</t>
  </si>
  <si>
    <t>I</t>
  </si>
  <si>
    <t>I.1</t>
  </si>
  <si>
    <t>I.2</t>
  </si>
  <si>
    <t>I.3</t>
  </si>
  <si>
    <t>I.4</t>
  </si>
  <si>
    <t>I.5</t>
  </si>
  <si>
    <t>I.6</t>
  </si>
  <si>
    <t>I.7</t>
  </si>
  <si>
    <t>I.8</t>
  </si>
  <si>
    <t>I.9</t>
  </si>
  <si>
    <t>I.10</t>
  </si>
  <si>
    <t>I.11</t>
  </si>
  <si>
    <t>I.12</t>
  </si>
  <si>
    <t>I.13</t>
  </si>
  <si>
    <t>I.14</t>
  </si>
  <si>
    <t>I.15</t>
  </si>
  <si>
    <t>I.16</t>
  </si>
  <si>
    <t>I.17</t>
  </si>
  <si>
    <t>I.18</t>
  </si>
  <si>
    <t>I.19</t>
  </si>
  <si>
    <t>I.20</t>
  </si>
  <si>
    <t>I.21</t>
  </si>
  <si>
    <t>I.22</t>
  </si>
  <si>
    <t>I.23</t>
  </si>
  <si>
    <t>I.24</t>
  </si>
  <si>
    <t>I.25</t>
  </si>
  <si>
    <t>I.26</t>
  </si>
  <si>
    <t>I.27</t>
  </si>
  <si>
    <t>I.28</t>
  </si>
  <si>
    <t>I.29</t>
  </si>
  <si>
    <t>Grand Total for All BoQ (A+B+C+D+E+F+G+H+I) =</t>
  </si>
  <si>
    <t>Unit Cost 
AFN</t>
  </si>
  <si>
    <t>Total Cost 
AFN</t>
  </si>
  <si>
    <t>A.1</t>
  </si>
  <si>
    <t xml:space="preserve">Bill of Quantity for Rehabilitation of Solar powered water supply network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</si>
</sst>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20" x14ac:knownFonts="1">
    <font>
      <sz val="11"/>
      <color theme="1"/>
      <name val="Calibri"/>
      <family val="2"/>
      <scheme val="minor"/>
    </font>
    <font>
      <b/>
      <sz val="11"/>
      <color theme="1"/>
      <name val="Calibri"/>
      <family val="2"/>
      <scheme val="minor"/>
    </font>
    <font>
      <b/>
      <sz val="12"/>
      <color theme="1"/>
      <name val="Calibri"/>
      <family val="2"/>
      <scheme val="minor"/>
    </font>
    <font>
      <sz val="10"/>
      <name val="Arial"/>
      <family val="2"/>
    </font>
    <font>
      <sz val="10"/>
      <name val="Times New Roman"/>
      <family val="1"/>
    </font>
    <font>
      <sz val="11"/>
      <name val="Times New Roman"/>
      <family val="1"/>
    </font>
    <font>
      <vertAlign val="superscript"/>
      <sz val="11"/>
      <name val="Times New Roman"/>
      <family val="1"/>
    </font>
    <font>
      <b/>
      <sz val="14"/>
      <name val="Times New Roman"/>
      <family val="1"/>
    </font>
    <font>
      <vertAlign val="superscript"/>
      <sz val="10"/>
      <name val="Times New Roman"/>
      <family val="1"/>
    </font>
    <font>
      <b/>
      <sz val="12"/>
      <color indexed="8"/>
      <name val="Times New Roman"/>
      <family val="1"/>
    </font>
    <font>
      <b/>
      <sz val="14"/>
      <color indexed="8"/>
      <name val="Times New Roman"/>
      <family val="1"/>
    </font>
    <font>
      <sz val="13"/>
      <name val="Times New Roman"/>
      <family val="1"/>
    </font>
    <font>
      <sz val="10"/>
      <name val="Calibri"/>
      <family val="2"/>
      <scheme val="minor"/>
    </font>
    <font>
      <sz val="10"/>
      <color indexed="8"/>
      <name val="Times New Roman"/>
      <family val="1"/>
    </font>
    <font>
      <sz val="12"/>
      <name val="Times New Roman"/>
      <family val="1"/>
    </font>
    <font>
      <b/>
      <sz val="11"/>
      <name val="Times New Roman"/>
      <family val="1"/>
    </font>
    <font>
      <sz val="12"/>
      <color indexed="8"/>
      <name val="Times New Roman"/>
      <family val="1"/>
    </font>
    <font>
      <sz val="10"/>
      <color indexed="10"/>
      <name val="Times New Roman"/>
      <family val="1"/>
    </font>
    <font>
      <b/>
      <sz val="10"/>
      <name val="Times New Roman"/>
      <family val="1"/>
    </font>
    <font>
      <b/>
      <sz val="10"/>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89FF89"/>
        <bgColor indexed="64"/>
      </patternFill>
    </fill>
    <fill>
      <patternFill patternType="solid">
        <fgColor theme="8" tint="0.59999389629810485"/>
        <bgColor indexed="64"/>
      </patternFill>
    </fill>
    <fill>
      <patternFill patternType="solid">
        <fgColor rgb="FF66FF66"/>
        <bgColor indexed="64"/>
      </patternFill>
    </fill>
  </fills>
  <borders count="21">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0" fontId="3" fillId="0" borderId="0"/>
    <xf numFmtId="0" fontId="3" fillId="0" borderId="0"/>
  </cellStyleXfs>
  <cellXfs count="103">
    <xf numFmtId="0" fontId="0" fillId="0" borderId="0" xfId="0"/>
    <xf numFmtId="0" fontId="0" fillId="0" borderId="0" xfId="0" applyAlignment="1">
      <alignment vertical="center"/>
    </xf>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3" borderId="0" xfId="0" applyFont="1" applyFill="1"/>
    <xf numFmtId="44" fontId="4" fillId="3" borderId="7" xfId="0" applyNumberFormat="1" applyFont="1" applyFill="1" applyBorder="1" applyAlignment="1">
      <alignment vertical="center"/>
    </xf>
    <xf numFmtId="0" fontId="0" fillId="3" borderId="0" xfId="0" applyFill="1"/>
    <xf numFmtId="0" fontId="7" fillId="0" borderId="7" xfId="0" applyFont="1" applyBorder="1" applyAlignment="1">
      <alignment horizontal="left" vertical="center" wrapText="1"/>
    </xf>
    <xf numFmtId="0" fontId="7" fillId="0" borderId="7" xfId="0" applyFont="1" applyBorder="1" applyAlignment="1">
      <alignment horizontal="right" vertical="center" wrapText="1"/>
    </xf>
    <xf numFmtId="0" fontId="7" fillId="0" borderId="7" xfId="0" applyFont="1" applyBorder="1" applyAlignment="1">
      <alignment horizontal="center" vertical="center" wrapText="1"/>
    </xf>
    <xf numFmtId="3" fontId="7" fillId="3" borderId="7" xfId="0" applyNumberFormat="1" applyFont="1" applyFill="1" applyBorder="1" applyAlignment="1">
      <alignment horizontal="center" vertical="center" wrapText="1"/>
    </xf>
    <xf numFmtId="0" fontId="7" fillId="0" borderId="6" xfId="0" applyFont="1" applyBorder="1" applyAlignment="1">
      <alignment horizontal="center" vertical="center"/>
    </xf>
    <xf numFmtId="0" fontId="7" fillId="0" borderId="17" xfId="0" applyFont="1" applyBorder="1" applyAlignment="1">
      <alignment horizontal="center" vertical="center"/>
    </xf>
    <xf numFmtId="3" fontId="7" fillId="5" borderId="8" xfId="0" applyNumberFormat="1" applyFont="1" applyFill="1" applyBorder="1" applyAlignment="1">
      <alignment horizontal="center" vertical="center"/>
    </xf>
    <xf numFmtId="3" fontId="7" fillId="4" borderId="8" xfId="0" applyNumberFormat="1" applyFont="1" applyFill="1" applyBorder="1" applyAlignment="1">
      <alignment horizontal="center" vertical="center" wrapText="1"/>
    </xf>
    <xf numFmtId="0" fontId="7" fillId="0" borderId="6" xfId="0" applyFont="1" applyBorder="1" applyAlignment="1">
      <alignment horizontal="left" vertical="center" wrapText="1"/>
    </xf>
    <xf numFmtId="3" fontId="7" fillId="3" borderId="8" xfId="0" applyNumberFormat="1" applyFont="1" applyFill="1" applyBorder="1" applyAlignment="1">
      <alignment horizontal="center" vertical="center" wrapText="1"/>
    </xf>
    <xf numFmtId="3" fontId="7" fillId="5" borderId="16" xfId="0" applyNumberFormat="1" applyFont="1" applyFill="1" applyBorder="1" applyAlignment="1">
      <alignment horizontal="center" vertical="center"/>
    </xf>
    <xf numFmtId="3" fontId="5" fillId="3" borderId="8" xfId="0" applyNumberFormat="1" applyFont="1" applyFill="1" applyBorder="1" applyAlignment="1">
      <alignment horizontal="center" vertical="center"/>
    </xf>
    <xf numFmtId="0" fontId="4" fillId="3" borderId="7" xfId="0" applyFont="1" applyFill="1" applyBorder="1" applyAlignment="1">
      <alignment horizontal="left" vertical="center" wrapText="1"/>
    </xf>
    <xf numFmtId="0" fontId="4" fillId="3" borderId="6" xfId="1" applyFont="1" applyFill="1" applyBorder="1" applyAlignment="1">
      <alignment horizontal="center" vertical="center" wrapText="1"/>
    </xf>
    <xf numFmtId="0" fontId="5" fillId="3" borderId="7" xfId="0" applyFont="1" applyFill="1" applyBorder="1" applyAlignment="1">
      <alignment horizontal="center" vertical="center" wrapText="1"/>
    </xf>
    <xf numFmtId="1" fontId="5" fillId="3" borderId="7" xfId="1" applyNumberFormat="1" applyFont="1" applyFill="1" applyBorder="1" applyAlignment="1">
      <alignment horizontal="center" vertical="center" wrapText="1"/>
    </xf>
    <xf numFmtId="3" fontId="5" fillId="3" borderId="8" xfId="0" applyNumberFormat="1" applyFont="1" applyFill="1" applyBorder="1" applyAlignment="1">
      <alignment horizontal="center" vertical="center" wrapText="1"/>
    </xf>
    <xf numFmtId="3" fontId="7" fillId="7" borderId="8" xfId="0" applyNumberFormat="1" applyFont="1" applyFill="1" applyBorder="1" applyAlignment="1">
      <alignment horizontal="center" vertical="center"/>
    </xf>
    <xf numFmtId="44" fontId="4" fillId="3" borderId="0" xfId="0" applyNumberFormat="1" applyFont="1" applyFill="1"/>
    <xf numFmtId="44" fontId="0" fillId="0" borderId="0" xfId="0" applyNumberFormat="1"/>
    <xf numFmtId="0" fontId="4" fillId="0" borderId="6" xfId="1" applyFont="1" applyBorder="1" applyAlignment="1">
      <alignment horizontal="center" vertical="center" wrapText="1"/>
    </xf>
    <xf numFmtId="0" fontId="12" fillId="0" borderId="7" xfId="2" applyFont="1" applyBorder="1" applyAlignment="1">
      <alignment horizontal="left" vertical="center" wrapText="1"/>
    </xf>
    <xf numFmtId="0" fontId="13" fillId="0" borderId="7" xfId="0" applyFont="1" applyBorder="1" applyAlignment="1">
      <alignment horizontal="center" vertical="center" wrapText="1"/>
    </xf>
    <xf numFmtId="0" fontId="4" fillId="0" borderId="8" xfId="0" applyFont="1" applyBorder="1" applyAlignment="1">
      <alignment horizontal="center" vertical="center" wrapText="1"/>
    </xf>
    <xf numFmtId="0" fontId="13" fillId="0" borderId="7" xfId="0" applyFont="1" applyBorder="1" applyAlignment="1">
      <alignment vertical="center" wrapText="1"/>
    </xf>
    <xf numFmtId="0" fontId="4" fillId="0" borderId="7" xfId="0" applyFont="1" applyBorder="1" applyAlignment="1">
      <alignment vertical="center" wrapText="1"/>
    </xf>
    <xf numFmtId="0" fontId="13" fillId="3" borderId="7" xfId="0" applyFont="1" applyFill="1" applyBorder="1" applyAlignment="1">
      <alignment horizontal="center" vertical="center" wrapText="1"/>
    </xf>
    <xf numFmtId="0" fontId="13" fillId="0" borderId="15" xfId="0" applyFont="1" applyBorder="1" applyAlignment="1">
      <alignment vertical="center" wrapText="1"/>
    </xf>
    <xf numFmtId="0" fontId="13"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13" fillId="3" borderId="19" xfId="0" applyFont="1" applyFill="1" applyBorder="1" applyAlignment="1">
      <alignment vertical="center" wrapText="1"/>
    </xf>
    <xf numFmtId="0" fontId="13" fillId="3" borderId="1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7" xfId="0" applyFont="1" applyFill="1" applyBorder="1" applyAlignment="1">
      <alignment vertical="center" wrapText="1"/>
    </xf>
    <xf numFmtId="0" fontId="4" fillId="3" borderId="8" xfId="0" applyFont="1" applyFill="1" applyBorder="1" applyAlignment="1">
      <alignment horizontal="center" vertical="center" wrapText="1"/>
    </xf>
    <xf numFmtId="0" fontId="13" fillId="3" borderId="7" xfId="0" applyFont="1" applyFill="1" applyBorder="1" applyAlignment="1">
      <alignment vertical="center" wrapText="1"/>
    </xf>
    <xf numFmtId="2" fontId="4" fillId="3" borderId="7" xfId="0" applyNumberFormat="1" applyFont="1" applyFill="1" applyBorder="1" applyAlignment="1">
      <alignment horizontal="center" vertical="center" wrapText="1"/>
    </xf>
    <xf numFmtId="0" fontId="4" fillId="3" borderId="7" xfId="1" applyFont="1" applyFill="1" applyBorder="1" applyAlignment="1">
      <alignment horizontal="center" vertical="center" wrapText="1"/>
    </xf>
    <xf numFmtId="0" fontId="14" fillId="0" borderId="6" xfId="0" applyFont="1" applyBorder="1" applyAlignment="1">
      <alignment horizontal="center" vertical="center"/>
    </xf>
    <xf numFmtId="0" fontId="4" fillId="0" borderId="7" xfId="0" applyFont="1" applyBorder="1" applyAlignment="1">
      <alignment horizontal="left" vertical="top" wrapText="1"/>
    </xf>
    <xf numFmtId="0" fontId="4" fillId="0" borderId="7" xfId="1" applyFont="1" applyBorder="1" applyAlignment="1">
      <alignment horizontal="center" vertical="center" wrapText="1"/>
    </xf>
    <xf numFmtId="0" fontId="4" fillId="0" borderId="8" xfId="0" applyFont="1" applyBorder="1" applyAlignment="1">
      <alignment horizontal="right" vertical="center" wrapText="1" readingOrder="2"/>
    </xf>
    <xf numFmtId="0" fontId="4" fillId="0" borderId="0" xfId="0" applyFont="1"/>
    <xf numFmtId="0" fontId="16" fillId="0" borderId="7" xfId="0" applyFont="1" applyBorder="1" applyAlignment="1">
      <alignment horizontal="left" vertical="center" wrapText="1"/>
    </xf>
    <xf numFmtId="0" fontId="14" fillId="0" borderId="7" xfId="1" applyFont="1" applyBorder="1" applyAlignment="1">
      <alignment horizontal="center" vertical="center" wrapText="1"/>
    </xf>
    <xf numFmtId="0" fontId="4" fillId="0" borderId="8" xfId="0" applyFont="1" applyBorder="1"/>
    <xf numFmtId="0" fontId="4" fillId="0" borderId="7" xfId="0" applyFont="1" applyBorder="1" applyAlignment="1">
      <alignment horizontal="left" vertical="center" wrapText="1"/>
    </xf>
    <xf numFmtId="3" fontId="4" fillId="0" borderId="8" xfId="0" applyNumberFormat="1" applyFont="1" applyBorder="1" applyAlignment="1">
      <alignment horizontal="center" vertical="center"/>
    </xf>
    <xf numFmtId="164" fontId="5" fillId="3" borderId="7" xfId="1" applyNumberFormat="1" applyFont="1" applyFill="1" applyBorder="1" applyAlignment="1">
      <alignment horizontal="center" vertical="center" wrapText="1"/>
    </xf>
    <xf numFmtId="0" fontId="4" fillId="3" borderId="6" xfId="0" applyFont="1" applyFill="1" applyBorder="1" applyAlignment="1">
      <alignment horizontal="center" vertical="center"/>
    </xf>
    <xf numFmtId="0" fontId="12" fillId="3" borderId="7" xfId="2" applyFont="1" applyFill="1" applyBorder="1" applyAlignment="1">
      <alignment horizontal="left" vertical="center" wrapText="1"/>
    </xf>
    <xf numFmtId="0" fontId="5" fillId="3" borderId="7" xfId="0" applyFont="1" applyFill="1" applyBorder="1" applyAlignment="1">
      <alignment horizontal="center" vertical="center"/>
    </xf>
    <xf numFmtId="0" fontId="0" fillId="3" borderId="8" xfId="0" applyFill="1" applyBorder="1"/>
    <xf numFmtId="0" fontId="14" fillId="3" borderId="6" xfId="0" applyFont="1" applyFill="1" applyBorder="1" applyAlignment="1">
      <alignment horizontal="center" vertical="center"/>
    </xf>
    <xf numFmtId="3" fontId="4" fillId="3" borderId="8" xfId="0" applyNumberFormat="1" applyFont="1" applyFill="1" applyBorder="1" applyAlignment="1">
      <alignment horizontal="center" vertical="center"/>
    </xf>
    <xf numFmtId="2" fontId="5" fillId="3" borderId="7" xfId="1" applyNumberFormat="1" applyFont="1" applyFill="1" applyBorder="1" applyAlignment="1">
      <alignment horizontal="center" vertical="center" wrapText="1"/>
    </xf>
    <xf numFmtId="39" fontId="4" fillId="3" borderId="7" xfId="0" applyNumberFormat="1" applyFont="1" applyFill="1" applyBorder="1" applyAlignment="1">
      <alignment vertical="center"/>
    </xf>
    <xf numFmtId="39" fontId="7" fillId="5" borderId="7" xfId="0" applyNumberFormat="1" applyFont="1" applyFill="1" applyBorder="1" applyAlignment="1">
      <alignment horizontal="center" vertical="center" wrapText="1"/>
    </xf>
    <xf numFmtId="39" fontId="4" fillId="0" borderId="7" xfId="0" applyNumberFormat="1" applyFont="1" applyBorder="1" applyAlignment="1">
      <alignment vertical="center"/>
    </xf>
    <xf numFmtId="39" fontId="7" fillId="4" borderId="7" xfId="0" applyNumberFormat="1" applyFont="1" applyFill="1" applyBorder="1" applyAlignment="1">
      <alignment horizontal="center" vertical="center" wrapText="1"/>
    </xf>
    <xf numFmtId="39" fontId="7" fillId="7" borderId="7" xfId="0" applyNumberFormat="1" applyFont="1" applyFill="1" applyBorder="1" applyAlignment="1">
      <alignment horizontal="center" vertical="center" wrapText="1"/>
    </xf>
    <xf numFmtId="39" fontId="7" fillId="5" borderId="15" xfId="0" applyNumberFormat="1" applyFont="1" applyFill="1" applyBorder="1" applyAlignment="1">
      <alignment horizontal="center" vertical="center" wrapText="1"/>
    </xf>
    <xf numFmtId="0" fontId="0" fillId="3" borderId="0" xfId="0" applyFill="1" applyAlignment="1">
      <alignment vertical="center"/>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2" xfId="0" applyFont="1" applyBorder="1" applyAlignment="1">
      <alignment horizontal="left"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6" borderId="13" xfId="0" applyFont="1" applyFill="1" applyBorder="1" applyAlignment="1">
      <alignment horizontal="left" vertical="center"/>
    </xf>
    <xf numFmtId="0" fontId="7" fillId="6" borderId="10" xfId="0" applyFont="1" applyFill="1" applyBorder="1" applyAlignment="1">
      <alignment horizontal="left" vertical="center"/>
    </xf>
    <xf numFmtId="0" fontId="7" fillId="6" borderId="12" xfId="0" applyFont="1" applyFill="1" applyBorder="1" applyAlignment="1">
      <alignment horizontal="left" vertical="center"/>
    </xf>
    <xf numFmtId="0" fontId="11" fillId="7" borderId="9" xfId="0" applyFont="1" applyFill="1" applyBorder="1" applyAlignment="1">
      <alignment horizontal="center" vertical="center" wrapText="1"/>
    </xf>
    <xf numFmtId="0" fontId="11" fillId="7" borderId="10" xfId="0" applyFont="1" applyFill="1" applyBorder="1" applyAlignment="1">
      <alignment horizontal="center" vertical="center" wrapText="1"/>
    </xf>
    <xf numFmtId="0" fontId="11" fillId="7" borderId="11"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11"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10" fillId="3" borderId="10" xfId="0" applyFont="1" applyFill="1" applyBorder="1" applyAlignment="1">
      <alignment horizontal="center" vertical="center" wrapText="1" readingOrder="1"/>
    </xf>
    <xf numFmtId="0" fontId="10" fillId="3" borderId="11" xfId="0" applyFont="1" applyFill="1" applyBorder="1" applyAlignment="1">
      <alignment horizontal="center" vertical="center" wrapText="1" readingOrder="1"/>
    </xf>
    <xf numFmtId="0" fontId="9" fillId="3" borderId="13" xfId="0" applyFont="1" applyFill="1" applyBorder="1" applyAlignment="1">
      <alignment horizontal="center" vertical="center" wrapText="1" readingOrder="1"/>
    </xf>
    <xf numFmtId="0" fontId="9" fillId="3" borderId="10" xfId="0" applyFont="1" applyFill="1" applyBorder="1" applyAlignment="1">
      <alignment horizontal="center" vertical="center" wrapText="1" readingOrder="1"/>
    </xf>
    <xf numFmtId="0" fontId="9" fillId="3" borderId="11" xfId="0" applyFont="1" applyFill="1" applyBorder="1" applyAlignment="1">
      <alignment horizontal="center" vertical="center" wrapText="1" readingOrder="1"/>
    </xf>
    <xf numFmtId="3" fontId="7" fillId="4" borderId="9" xfId="0" applyNumberFormat="1" applyFont="1" applyFill="1" applyBorder="1" applyAlignment="1">
      <alignment horizontal="left" vertical="center" wrapText="1"/>
    </xf>
    <xf numFmtId="3" fontId="7" fillId="4" borderId="10" xfId="0" applyNumberFormat="1" applyFont="1" applyFill="1" applyBorder="1" applyAlignment="1">
      <alignment horizontal="left" vertical="center" wrapText="1"/>
    </xf>
    <xf numFmtId="3" fontId="7" fillId="4" borderId="11" xfId="0" applyNumberFormat="1" applyFont="1" applyFill="1" applyBorder="1" applyAlignment="1">
      <alignment horizontal="left" vertical="center" wrapText="1"/>
    </xf>
    <xf numFmtId="0" fontId="2" fillId="0" borderId="0" xfId="0" applyFont="1" applyAlignment="1">
      <alignment horizontal="center"/>
    </xf>
    <xf numFmtId="0" fontId="7" fillId="6" borderId="18" xfId="0" applyFont="1" applyFill="1" applyBorder="1" applyAlignment="1">
      <alignment horizontal="left" vertical="center"/>
    </xf>
    <xf numFmtId="0" fontId="7" fillId="6" borderId="4" xfId="0" applyFont="1" applyFill="1" applyBorder="1" applyAlignment="1">
      <alignment horizontal="left" vertical="center"/>
    </xf>
    <xf numFmtId="0" fontId="7" fillId="6" borderId="5" xfId="0" applyFont="1" applyFill="1" applyBorder="1" applyAlignment="1">
      <alignment horizontal="left" vertical="center"/>
    </xf>
  </cellXfs>
  <cellStyles count="3">
    <cellStyle name="Normal" xfId="0" builtinId="0"/>
    <cellStyle name="Normal 2 2" xfId="2" xr:uid="{00000000-0005-0000-0000-000001000000}"/>
    <cellStyle name="Normal 3 2" xfId="1" xr:uid="{00000000-0005-0000-0000-000002000000}"/>
  </cellStyles>
  <dxfs count="1">
    <dxf>
      <font>
        <condense val="0"/>
        <extend val="0"/>
        <color rgb="FF9C0006"/>
      </font>
      <fill>
        <patternFill>
          <bgColor rgb="FFFFC7CE"/>
        </patternFill>
      </fill>
    </dxf>
  </dxfs>
  <tableStyles count="0" defaultTableStyle="TableStyleMedium2" defaultPivotStyle="PivotStyleLight16"/>
  <colors>
    <mruColors>
      <color rgb="FF66FF66"/>
      <color rgb="FF89FF89"/>
      <color rgb="FF000000"/>
      <color rgb="FFDDE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846B3-7E84-4F98-A4A1-2DB7FA25FA66}">
  <sheetPr>
    <tabColor theme="5"/>
  </sheetPr>
  <dimension ref="A1:I145"/>
  <sheetViews>
    <sheetView showGridLines="0" tabSelected="1" zoomScaleNormal="100" workbookViewId="0">
      <pane ySplit="5" topLeftCell="A64" activePane="bottomLeft" state="frozenSplit"/>
      <selection pane="bottomLeft" activeCell="B132" sqref="B132"/>
    </sheetView>
  </sheetViews>
  <sheetFormatPr defaultRowHeight="14.5" x14ac:dyDescent="0.35"/>
  <cols>
    <col min="1" max="1" width="5" customWidth="1"/>
    <col min="2" max="2" width="79" customWidth="1"/>
    <col min="3" max="3" width="10.08984375" customWidth="1"/>
    <col min="4" max="4" width="11.6328125" customWidth="1"/>
    <col min="5" max="5" width="14.6328125" customWidth="1"/>
    <col min="6" max="6" width="16.81640625" customWidth="1"/>
    <col min="7" max="7" width="24.6328125" customWidth="1"/>
  </cols>
  <sheetData>
    <row r="1" spans="1:7" ht="19.649999999999999" customHeight="1" x14ac:dyDescent="0.35">
      <c r="A1" s="99" t="s">
        <v>0</v>
      </c>
      <c r="B1" s="99"/>
      <c r="C1" s="99"/>
      <c r="D1" s="99"/>
      <c r="E1" s="99"/>
      <c r="F1" s="99"/>
      <c r="G1" s="99"/>
    </row>
    <row r="2" spans="1:7" ht="15.5" x14ac:dyDescent="0.35">
      <c r="A2" s="99" t="s">
        <v>1</v>
      </c>
      <c r="B2" s="99"/>
      <c r="C2" s="99"/>
      <c r="D2" s="99"/>
      <c r="E2" s="99"/>
      <c r="F2" s="99"/>
      <c r="G2" s="99"/>
    </row>
    <row r="3" spans="1:7" ht="15.5" x14ac:dyDescent="0.35">
      <c r="A3" s="99" t="s">
        <v>251</v>
      </c>
      <c r="B3" s="99"/>
      <c r="C3" s="99"/>
      <c r="D3" s="99"/>
      <c r="E3" s="99"/>
      <c r="F3" s="99"/>
      <c r="G3" s="99"/>
    </row>
    <row r="4" spans="1:7" ht="23.15" customHeight="1" thickBot="1" x14ac:dyDescent="0.4">
      <c r="A4" s="1" t="s">
        <v>200</v>
      </c>
      <c r="B4" s="1"/>
      <c r="C4" s="1"/>
      <c r="D4" s="1"/>
      <c r="E4" s="1"/>
      <c r="F4" s="1"/>
      <c r="G4" s="1"/>
    </row>
    <row r="5" spans="1:7" ht="42" customHeight="1" thickBot="1" x14ac:dyDescent="0.4">
      <c r="A5" s="2" t="s">
        <v>2</v>
      </c>
      <c r="B5" s="3" t="s">
        <v>3</v>
      </c>
      <c r="C5" s="4" t="s">
        <v>4</v>
      </c>
      <c r="D5" s="4" t="s">
        <v>5</v>
      </c>
      <c r="E5" s="4" t="s">
        <v>248</v>
      </c>
      <c r="F5" s="4" t="s">
        <v>249</v>
      </c>
      <c r="G5" s="5" t="s">
        <v>6</v>
      </c>
    </row>
    <row r="6" spans="1:7" ht="25" customHeight="1" x14ac:dyDescent="0.35">
      <c r="A6" s="14" t="s">
        <v>18</v>
      </c>
      <c r="B6" s="100" t="s">
        <v>203</v>
      </c>
      <c r="C6" s="101"/>
      <c r="D6" s="101"/>
      <c r="E6" s="101"/>
      <c r="F6" s="101"/>
      <c r="G6" s="102"/>
    </row>
    <row r="7" spans="1:7" s="8" customFormat="1" ht="26" x14ac:dyDescent="0.35">
      <c r="A7" s="58" t="s">
        <v>250</v>
      </c>
      <c r="B7" s="59" t="s">
        <v>204</v>
      </c>
      <c r="C7" s="60" t="s">
        <v>205</v>
      </c>
      <c r="D7" s="60">
        <v>1</v>
      </c>
      <c r="E7" s="71"/>
      <c r="F7" s="65">
        <f t="shared" ref="F7" si="0">E7*D7</f>
        <v>0</v>
      </c>
      <c r="G7" s="61"/>
    </row>
    <row r="8" spans="1:7" s="6" customFormat="1" ht="24.75" customHeight="1" x14ac:dyDescent="0.3">
      <c r="A8" s="86" t="s">
        <v>206</v>
      </c>
      <c r="B8" s="87"/>
      <c r="C8" s="87"/>
      <c r="D8" s="87"/>
      <c r="E8" s="87"/>
      <c r="F8" s="66">
        <f>SUM(F7)</f>
        <v>0</v>
      </c>
      <c r="G8" s="15"/>
    </row>
    <row r="9" spans="1:7" ht="25" customHeight="1" x14ac:dyDescent="0.35">
      <c r="A9" s="13" t="s">
        <v>8</v>
      </c>
      <c r="B9" s="77" t="s">
        <v>139</v>
      </c>
      <c r="C9" s="78"/>
      <c r="D9" s="78"/>
      <c r="E9" s="78"/>
      <c r="F9" s="78"/>
      <c r="G9" s="79"/>
    </row>
    <row r="10" spans="1:7" ht="19.5" customHeight="1" x14ac:dyDescent="0.35">
      <c r="A10" s="29" t="s">
        <v>124</v>
      </c>
      <c r="B10" s="30" t="s">
        <v>140</v>
      </c>
      <c r="C10" s="31" t="s">
        <v>141</v>
      </c>
      <c r="D10" s="57">
        <v>45</v>
      </c>
      <c r="E10" s="67"/>
      <c r="F10" s="67">
        <f>E10*D10</f>
        <v>0</v>
      </c>
      <c r="G10" s="32"/>
    </row>
    <row r="11" spans="1:7" ht="18.75" customHeight="1" x14ac:dyDescent="0.35">
      <c r="A11" s="29" t="s">
        <v>125</v>
      </c>
      <c r="B11" s="33" t="s">
        <v>142</v>
      </c>
      <c r="C11" s="31" t="s">
        <v>141</v>
      </c>
      <c r="D11" s="57">
        <v>17</v>
      </c>
      <c r="E11" s="67"/>
      <c r="F11" s="67">
        <f t="shared" ref="F11:F31" si="1">E11*D11</f>
        <v>0</v>
      </c>
      <c r="G11" s="32"/>
    </row>
    <row r="12" spans="1:7" ht="27" customHeight="1" x14ac:dyDescent="0.35">
      <c r="A12" s="29" t="s">
        <v>126</v>
      </c>
      <c r="B12" s="33" t="s">
        <v>143</v>
      </c>
      <c r="C12" s="31" t="s">
        <v>141</v>
      </c>
      <c r="D12" s="57">
        <v>5</v>
      </c>
      <c r="E12" s="67"/>
      <c r="F12" s="67">
        <f t="shared" si="1"/>
        <v>0</v>
      </c>
      <c r="G12" s="32"/>
    </row>
    <row r="13" spans="1:7" ht="26" x14ac:dyDescent="0.35">
      <c r="A13" s="29" t="s">
        <v>127</v>
      </c>
      <c r="B13" s="33" t="s">
        <v>144</v>
      </c>
      <c r="C13" s="31" t="s">
        <v>141</v>
      </c>
      <c r="D13" s="57">
        <v>57.1</v>
      </c>
      <c r="E13" s="67"/>
      <c r="F13" s="67">
        <f t="shared" si="1"/>
        <v>0</v>
      </c>
      <c r="G13" s="32"/>
    </row>
    <row r="14" spans="1:7" ht="26" x14ac:dyDescent="0.35">
      <c r="A14" s="29" t="s">
        <v>128</v>
      </c>
      <c r="B14" s="33" t="s">
        <v>145</v>
      </c>
      <c r="C14" s="31" t="s">
        <v>146</v>
      </c>
      <c r="D14" s="57">
        <v>50</v>
      </c>
      <c r="E14" s="67"/>
      <c r="F14" s="67">
        <f t="shared" si="1"/>
        <v>0</v>
      </c>
      <c r="G14" s="32"/>
    </row>
    <row r="15" spans="1:7" ht="15.75" customHeight="1" x14ac:dyDescent="0.35">
      <c r="A15" s="29" t="s">
        <v>55</v>
      </c>
      <c r="B15" s="34" t="s">
        <v>147</v>
      </c>
      <c r="C15" s="31" t="s">
        <v>7</v>
      </c>
      <c r="D15" s="57">
        <v>14</v>
      </c>
      <c r="E15" s="65"/>
      <c r="F15" s="67">
        <f t="shared" si="1"/>
        <v>0</v>
      </c>
      <c r="G15" s="32"/>
    </row>
    <row r="16" spans="1:7" s="8" customFormat="1" ht="16.5" customHeight="1" thickBot="1" x14ac:dyDescent="0.4">
      <c r="A16" s="29" t="s">
        <v>129</v>
      </c>
      <c r="B16" s="36" t="s">
        <v>148</v>
      </c>
      <c r="C16" s="37" t="s">
        <v>146</v>
      </c>
      <c r="D16" s="57">
        <v>189</v>
      </c>
      <c r="E16" s="65"/>
      <c r="F16" s="67">
        <f t="shared" si="1"/>
        <v>0</v>
      </c>
      <c r="G16" s="38"/>
    </row>
    <row r="17" spans="1:7" s="8" customFormat="1" x14ac:dyDescent="0.35">
      <c r="A17" s="29" t="s">
        <v>56</v>
      </c>
      <c r="B17" s="39" t="s">
        <v>149</v>
      </c>
      <c r="C17" s="40" t="s">
        <v>146</v>
      </c>
      <c r="D17" s="57">
        <v>185</v>
      </c>
      <c r="E17" s="65"/>
      <c r="F17" s="67">
        <f t="shared" si="1"/>
        <v>0</v>
      </c>
      <c r="G17" s="41"/>
    </row>
    <row r="18" spans="1:7" s="8" customFormat="1" ht="26" x14ac:dyDescent="0.35">
      <c r="A18" s="29" t="s">
        <v>57</v>
      </c>
      <c r="B18" s="44" t="s">
        <v>152</v>
      </c>
      <c r="C18" s="35" t="s">
        <v>7</v>
      </c>
      <c r="D18" s="57">
        <v>19.2</v>
      </c>
      <c r="E18" s="65"/>
      <c r="F18" s="67">
        <f t="shared" si="1"/>
        <v>0</v>
      </c>
      <c r="G18" s="43"/>
    </row>
    <row r="19" spans="1:7" s="8" customFormat="1" ht="39" x14ac:dyDescent="0.35">
      <c r="A19" s="29" t="s">
        <v>150</v>
      </c>
      <c r="B19" s="44" t="s">
        <v>153</v>
      </c>
      <c r="C19" s="35" t="s">
        <v>14</v>
      </c>
      <c r="D19" s="57">
        <v>1</v>
      </c>
      <c r="E19" s="65"/>
      <c r="F19" s="67">
        <f t="shared" si="1"/>
        <v>0</v>
      </c>
      <c r="G19" s="43"/>
    </row>
    <row r="20" spans="1:7" s="8" customFormat="1" ht="21.65" customHeight="1" x14ac:dyDescent="0.35">
      <c r="A20" s="29" t="s">
        <v>151</v>
      </c>
      <c r="B20" s="42" t="s">
        <v>188</v>
      </c>
      <c r="C20" s="45" t="s">
        <v>19</v>
      </c>
      <c r="D20" s="57">
        <v>15</v>
      </c>
      <c r="E20" s="65"/>
      <c r="F20" s="67">
        <f t="shared" si="1"/>
        <v>0</v>
      </c>
      <c r="G20" s="43" t="s">
        <v>155</v>
      </c>
    </row>
    <row r="21" spans="1:7" s="8" customFormat="1" ht="27" customHeight="1" x14ac:dyDescent="0.35">
      <c r="A21" s="29" t="s">
        <v>207</v>
      </c>
      <c r="B21" s="42" t="s">
        <v>157</v>
      </c>
      <c r="C21" s="45" t="s">
        <v>19</v>
      </c>
      <c r="D21" s="57">
        <v>28</v>
      </c>
      <c r="E21" s="65"/>
      <c r="F21" s="67">
        <f t="shared" si="1"/>
        <v>0</v>
      </c>
      <c r="G21" s="43" t="s">
        <v>158</v>
      </c>
    </row>
    <row r="22" spans="1:7" s="8" customFormat="1" ht="21.65" customHeight="1" x14ac:dyDescent="0.35">
      <c r="A22" s="29" t="s">
        <v>154</v>
      </c>
      <c r="B22" s="42" t="s">
        <v>159</v>
      </c>
      <c r="C22" s="45" t="s">
        <v>19</v>
      </c>
      <c r="D22" s="57">
        <v>3</v>
      </c>
      <c r="E22" s="65"/>
      <c r="F22" s="67">
        <f t="shared" si="1"/>
        <v>0</v>
      </c>
      <c r="G22" s="43" t="s">
        <v>160</v>
      </c>
    </row>
    <row r="23" spans="1:7" s="8" customFormat="1" ht="21.75" customHeight="1" x14ac:dyDescent="0.35">
      <c r="A23" s="29" t="s">
        <v>156</v>
      </c>
      <c r="B23" s="42" t="s">
        <v>157</v>
      </c>
      <c r="C23" s="45" t="s">
        <v>19</v>
      </c>
      <c r="D23" s="57">
        <v>18</v>
      </c>
      <c r="E23" s="65"/>
      <c r="F23" s="67">
        <f t="shared" si="1"/>
        <v>0</v>
      </c>
      <c r="G23" s="43" t="s">
        <v>162</v>
      </c>
    </row>
    <row r="24" spans="1:7" s="8" customFormat="1" ht="21.75" customHeight="1" x14ac:dyDescent="0.35">
      <c r="A24" s="29" t="s">
        <v>161</v>
      </c>
      <c r="B24" s="42" t="s">
        <v>164</v>
      </c>
      <c r="C24" s="45" t="s">
        <v>34</v>
      </c>
      <c r="D24" s="57">
        <v>2</v>
      </c>
      <c r="E24" s="65"/>
      <c r="F24" s="67">
        <f t="shared" si="1"/>
        <v>0</v>
      </c>
      <c r="G24" s="43"/>
    </row>
    <row r="25" spans="1:7" s="8" customFormat="1" ht="28.75" customHeight="1" x14ac:dyDescent="0.35">
      <c r="A25" s="29" t="s">
        <v>163</v>
      </c>
      <c r="B25" s="44" t="s">
        <v>166</v>
      </c>
      <c r="C25" s="45" t="s">
        <v>34</v>
      </c>
      <c r="D25" s="57">
        <v>1</v>
      </c>
      <c r="E25" s="65"/>
      <c r="F25" s="67">
        <f t="shared" si="1"/>
        <v>0</v>
      </c>
      <c r="G25" s="43"/>
    </row>
    <row r="26" spans="1:7" s="8" customFormat="1" ht="24" customHeight="1" x14ac:dyDescent="0.35">
      <c r="A26" s="29" t="s">
        <v>165</v>
      </c>
      <c r="B26" s="42" t="s">
        <v>189</v>
      </c>
      <c r="C26" s="45" t="s">
        <v>13</v>
      </c>
      <c r="D26" s="57">
        <v>2</v>
      </c>
      <c r="E26" s="65"/>
      <c r="F26" s="67">
        <f t="shared" si="1"/>
        <v>0</v>
      </c>
      <c r="G26" s="43"/>
    </row>
    <row r="27" spans="1:7" s="8" customFormat="1" ht="22.5" customHeight="1" x14ac:dyDescent="0.35">
      <c r="A27" s="29" t="s">
        <v>167</v>
      </c>
      <c r="B27" s="42" t="s">
        <v>169</v>
      </c>
      <c r="C27" s="45" t="s">
        <v>13</v>
      </c>
      <c r="D27" s="57">
        <v>6</v>
      </c>
      <c r="E27" s="65"/>
      <c r="F27" s="67">
        <f t="shared" si="1"/>
        <v>0</v>
      </c>
      <c r="G27" s="43"/>
    </row>
    <row r="28" spans="1:7" s="8" customFormat="1" ht="26.25" customHeight="1" x14ac:dyDescent="0.35">
      <c r="A28" s="29" t="s">
        <v>168</v>
      </c>
      <c r="B28" s="42" t="s">
        <v>190</v>
      </c>
      <c r="C28" s="45" t="s">
        <v>13</v>
      </c>
      <c r="D28" s="57">
        <v>2</v>
      </c>
      <c r="E28" s="65"/>
      <c r="F28" s="67">
        <f t="shared" si="1"/>
        <v>0</v>
      </c>
      <c r="G28" s="43"/>
    </row>
    <row r="29" spans="1:7" s="8" customFormat="1" ht="20.25" customHeight="1" x14ac:dyDescent="0.35">
      <c r="A29" s="29" t="s">
        <v>170</v>
      </c>
      <c r="B29" s="42" t="s">
        <v>172</v>
      </c>
      <c r="C29" s="45" t="s">
        <v>13</v>
      </c>
      <c r="D29" s="57">
        <v>4</v>
      </c>
      <c r="E29" s="65"/>
      <c r="F29" s="67">
        <f t="shared" si="1"/>
        <v>0</v>
      </c>
      <c r="G29" s="43"/>
    </row>
    <row r="30" spans="1:7" s="8" customFormat="1" ht="21.75" customHeight="1" x14ac:dyDescent="0.35">
      <c r="A30" s="29" t="s">
        <v>171</v>
      </c>
      <c r="B30" s="42" t="s">
        <v>174</v>
      </c>
      <c r="C30" s="45" t="s">
        <v>13</v>
      </c>
      <c r="D30" s="57">
        <v>4</v>
      </c>
      <c r="E30" s="65"/>
      <c r="F30" s="67">
        <f t="shared" si="1"/>
        <v>0</v>
      </c>
      <c r="G30" s="43"/>
    </row>
    <row r="31" spans="1:7" ht="25.5" customHeight="1" x14ac:dyDescent="0.35">
      <c r="A31" s="29" t="s">
        <v>173</v>
      </c>
      <c r="B31" s="42" t="s">
        <v>175</v>
      </c>
      <c r="C31" s="45" t="s">
        <v>13</v>
      </c>
      <c r="D31" s="57">
        <v>1</v>
      </c>
      <c r="E31" s="65"/>
      <c r="F31" s="67">
        <f t="shared" si="1"/>
        <v>0</v>
      </c>
      <c r="G31" s="43"/>
    </row>
    <row r="32" spans="1:7" s="6" customFormat="1" ht="24.75" customHeight="1" x14ac:dyDescent="0.3">
      <c r="A32" s="86" t="s">
        <v>176</v>
      </c>
      <c r="B32" s="87"/>
      <c r="C32" s="87"/>
      <c r="D32" s="87"/>
      <c r="E32" s="87"/>
      <c r="F32" s="66">
        <f>SUM(F10:F31)</f>
        <v>0</v>
      </c>
      <c r="G32" s="15"/>
    </row>
    <row r="33" spans="1:9" ht="25" customHeight="1" x14ac:dyDescent="0.35">
      <c r="A33" s="13" t="s">
        <v>9</v>
      </c>
      <c r="B33" s="77" t="s">
        <v>177</v>
      </c>
      <c r="C33" s="78"/>
      <c r="D33" s="78"/>
      <c r="E33" s="78"/>
      <c r="F33" s="78"/>
      <c r="G33" s="79"/>
    </row>
    <row r="34" spans="1:9" s="51" customFormat="1" ht="150" customHeight="1" x14ac:dyDescent="0.3">
      <c r="A34" s="47" t="s">
        <v>58</v>
      </c>
      <c r="B34" s="48" t="s">
        <v>186</v>
      </c>
      <c r="C34" s="49" t="s">
        <v>13</v>
      </c>
      <c r="D34" s="57">
        <v>1</v>
      </c>
      <c r="E34" s="65"/>
      <c r="F34" s="65">
        <f>E34*D34</f>
        <v>0</v>
      </c>
      <c r="G34" s="50" t="s">
        <v>184</v>
      </c>
    </row>
    <row r="35" spans="1:9" s="51" customFormat="1" ht="139" x14ac:dyDescent="0.3">
      <c r="A35" s="47" t="s">
        <v>59</v>
      </c>
      <c r="B35" s="52" t="s">
        <v>187</v>
      </c>
      <c r="C35" s="53" t="s">
        <v>178</v>
      </c>
      <c r="D35" s="57">
        <v>10400</v>
      </c>
      <c r="E35" s="65"/>
      <c r="F35" s="65">
        <f t="shared" ref="F35:F41" si="2">E35*D35</f>
        <v>0</v>
      </c>
      <c r="G35" s="54"/>
    </row>
    <row r="36" spans="1:9" s="51" customFormat="1" ht="65" x14ac:dyDescent="0.3">
      <c r="A36" s="47" t="s">
        <v>60</v>
      </c>
      <c r="B36" s="55" t="s">
        <v>201</v>
      </c>
      <c r="C36" s="49" t="s">
        <v>14</v>
      </c>
      <c r="D36" s="57">
        <v>1</v>
      </c>
      <c r="E36" s="65"/>
      <c r="F36" s="65">
        <f t="shared" si="2"/>
        <v>0</v>
      </c>
      <c r="G36" s="56"/>
    </row>
    <row r="37" spans="1:9" s="6" customFormat="1" ht="36.65" customHeight="1" x14ac:dyDescent="0.3">
      <c r="A37" s="62" t="s">
        <v>61</v>
      </c>
      <c r="B37" s="21" t="s">
        <v>208</v>
      </c>
      <c r="C37" s="46" t="s">
        <v>179</v>
      </c>
      <c r="D37" s="57">
        <v>1</v>
      </c>
      <c r="E37" s="65"/>
      <c r="F37" s="65">
        <f t="shared" si="2"/>
        <v>0</v>
      </c>
      <c r="G37" s="63"/>
    </row>
    <row r="38" spans="1:9" s="6" customFormat="1" ht="20" customHeight="1" x14ac:dyDescent="0.3">
      <c r="A38" s="62" t="s">
        <v>62</v>
      </c>
      <c r="B38" s="21" t="s">
        <v>185</v>
      </c>
      <c r="C38" s="46" t="s">
        <v>19</v>
      </c>
      <c r="D38" s="57">
        <v>420</v>
      </c>
      <c r="E38" s="65"/>
      <c r="F38" s="65">
        <f t="shared" si="2"/>
        <v>0</v>
      </c>
      <c r="G38" s="63"/>
    </row>
    <row r="39" spans="1:9" s="6" customFormat="1" ht="20" customHeight="1" x14ac:dyDescent="0.3">
      <c r="A39" s="62" t="s">
        <v>63</v>
      </c>
      <c r="B39" s="21" t="s">
        <v>180</v>
      </c>
      <c r="C39" s="46" t="s">
        <v>19</v>
      </c>
      <c r="D39" s="57">
        <v>65</v>
      </c>
      <c r="E39" s="65"/>
      <c r="F39" s="65">
        <f t="shared" si="2"/>
        <v>0</v>
      </c>
      <c r="G39" s="63"/>
    </row>
    <row r="40" spans="1:9" s="6" customFormat="1" ht="20" customHeight="1" x14ac:dyDescent="0.3">
      <c r="A40" s="62" t="s">
        <v>64</v>
      </c>
      <c r="B40" s="21" t="s">
        <v>181</v>
      </c>
      <c r="C40" s="46" t="s">
        <v>19</v>
      </c>
      <c r="D40" s="57">
        <v>20</v>
      </c>
      <c r="E40" s="65"/>
      <c r="F40" s="65">
        <f t="shared" si="2"/>
        <v>0</v>
      </c>
      <c r="G40" s="63"/>
    </row>
    <row r="41" spans="1:9" s="6" customFormat="1" ht="20" customHeight="1" x14ac:dyDescent="0.3">
      <c r="A41" s="62" t="s">
        <v>65</v>
      </c>
      <c r="B41" s="21" t="s">
        <v>182</v>
      </c>
      <c r="C41" s="46" t="s">
        <v>179</v>
      </c>
      <c r="D41" s="57">
        <v>1</v>
      </c>
      <c r="E41" s="65"/>
      <c r="F41" s="65">
        <f t="shared" si="2"/>
        <v>0</v>
      </c>
      <c r="G41" s="63"/>
    </row>
    <row r="42" spans="1:9" s="6" customFormat="1" ht="24.75" customHeight="1" x14ac:dyDescent="0.3">
      <c r="A42" s="86" t="s">
        <v>183</v>
      </c>
      <c r="B42" s="87"/>
      <c r="C42" s="87"/>
      <c r="D42" s="87"/>
      <c r="E42" s="87"/>
      <c r="F42" s="66">
        <f>SUM(F34:F41)</f>
        <v>0</v>
      </c>
      <c r="G42" s="15"/>
    </row>
    <row r="43" spans="1:9" ht="25" customHeight="1" x14ac:dyDescent="0.35">
      <c r="A43" s="13" t="s">
        <v>10</v>
      </c>
      <c r="B43" s="77" t="s">
        <v>20</v>
      </c>
      <c r="C43" s="78"/>
      <c r="D43" s="78"/>
      <c r="E43" s="78"/>
      <c r="F43" s="78"/>
      <c r="G43" s="79"/>
    </row>
    <row r="44" spans="1:9" s="6" customFormat="1" ht="16" x14ac:dyDescent="0.3">
      <c r="A44" s="22" t="s">
        <v>66</v>
      </c>
      <c r="B44" s="21" t="s">
        <v>23</v>
      </c>
      <c r="C44" s="23" t="s">
        <v>24</v>
      </c>
      <c r="D44" s="57">
        <v>7</v>
      </c>
      <c r="E44" s="65"/>
      <c r="F44" s="65">
        <f t="shared" ref="F44:F52" si="3">E44*D44</f>
        <v>0</v>
      </c>
      <c r="G44" s="25"/>
      <c r="H44" s="27"/>
      <c r="I44" s="27"/>
    </row>
    <row r="45" spans="1:9" s="6" customFormat="1" ht="26" x14ac:dyDescent="0.3">
      <c r="A45" s="22" t="s">
        <v>67</v>
      </c>
      <c r="B45" s="21" t="s">
        <v>26</v>
      </c>
      <c r="C45" s="23" t="s">
        <v>25</v>
      </c>
      <c r="D45" s="57">
        <v>1</v>
      </c>
      <c r="E45" s="65"/>
      <c r="F45" s="65">
        <f t="shared" si="3"/>
        <v>0</v>
      </c>
      <c r="G45" s="25"/>
      <c r="H45" s="27"/>
      <c r="I45" s="27"/>
    </row>
    <row r="46" spans="1:9" s="6" customFormat="1" ht="31.75" customHeight="1" x14ac:dyDescent="0.3">
      <c r="A46" s="22" t="s">
        <v>68</v>
      </c>
      <c r="B46" s="21" t="s">
        <v>191</v>
      </c>
      <c r="C46" s="23" t="s">
        <v>34</v>
      </c>
      <c r="D46" s="57">
        <v>1</v>
      </c>
      <c r="E46" s="65"/>
      <c r="F46" s="65">
        <f t="shared" si="3"/>
        <v>0</v>
      </c>
      <c r="G46" s="25"/>
      <c r="H46" s="27"/>
      <c r="I46" s="27"/>
    </row>
    <row r="47" spans="1:9" s="6" customFormat="1" ht="27.65" customHeight="1" x14ac:dyDescent="0.3">
      <c r="A47" s="22" t="s">
        <v>69</v>
      </c>
      <c r="B47" s="21" t="s">
        <v>137</v>
      </c>
      <c r="C47" s="23" t="s">
        <v>34</v>
      </c>
      <c r="D47" s="57">
        <v>1</v>
      </c>
      <c r="E47" s="65"/>
      <c r="F47" s="65">
        <f t="shared" si="3"/>
        <v>0</v>
      </c>
      <c r="G47" s="25"/>
      <c r="H47" s="27"/>
      <c r="I47" s="27"/>
    </row>
    <row r="48" spans="1:9" s="6" customFormat="1" ht="26" x14ac:dyDescent="0.3">
      <c r="A48" s="22" t="s">
        <v>70</v>
      </c>
      <c r="B48" s="21" t="s">
        <v>131</v>
      </c>
      <c r="C48" s="23" t="s">
        <v>34</v>
      </c>
      <c r="D48" s="57">
        <v>1</v>
      </c>
      <c r="E48" s="65"/>
      <c r="F48" s="65">
        <f t="shared" si="3"/>
        <v>0</v>
      </c>
      <c r="G48" s="25"/>
      <c r="H48" s="27"/>
      <c r="I48" s="27"/>
    </row>
    <row r="49" spans="1:9" s="6" customFormat="1" ht="28.75" customHeight="1" x14ac:dyDescent="0.3">
      <c r="A49" s="22" t="s">
        <v>71</v>
      </c>
      <c r="B49" s="21" t="s">
        <v>78</v>
      </c>
      <c r="C49" s="23" t="s">
        <v>34</v>
      </c>
      <c r="D49" s="57">
        <v>2</v>
      </c>
      <c r="E49" s="65"/>
      <c r="F49" s="65">
        <f t="shared" si="3"/>
        <v>0</v>
      </c>
      <c r="G49" s="25"/>
      <c r="H49" s="27"/>
      <c r="I49" s="27"/>
    </row>
    <row r="50" spans="1:9" s="6" customFormat="1" ht="24" customHeight="1" x14ac:dyDescent="0.3">
      <c r="A50" s="22" t="s">
        <v>72</v>
      </c>
      <c r="B50" s="21" t="s">
        <v>132</v>
      </c>
      <c r="C50" s="23" t="s">
        <v>34</v>
      </c>
      <c r="D50" s="57">
        <v>4</v>
      </c>
      <c r="E50" s="65"/>
      <c r="F50" s="65">
        <f t="shared" si="3"/>
        <v>0</v>
      </c>
      <c r="G50" s="25"/>
      <c r="H50" s="27"/>
      <c r="I50" s="27"/>
    </row>
    <row r="51" spans="1:9" s="6" customFormat="1" ht="22.5" customHeight="1" x14ac:dyDescent="0.3">
      <c r="A51" s="22" t="s">
        <v>73</v>
      </c>
      <c r="B51" s="21" t="s">
        <v>51</v>
      </c>
      <c r="C51" s="23" t="s">
        <v>34</v>
      </c>
      <c r="D51" s="57">
        <v>4</v>
      </c>
      <c r="E51" s="65"/>
      <c r="F51" s="65">
        <f t="shared" si="3"/>
        <v>0</v>
      </c>
      <c r="G51" s="25"/>
      <c r="H51" s="27"/>
      <c r="I51" s="27"/>
    </row>
    <row r="52" spans="1:9" s="6" customFormat="1" ht="26.25" customHeight="1" x14ac:dyDescent="0.3">
      <c r="A52" s="22" t="s">
        <v>74</v>
      </c>
      <c r="B52" s="21" t="s">
        <v>104</v>
      </c>
      <c r="C52" s="23" t="s">
        <v>34</v>
      </c>
      <c r="D52" s="24">
        <v>1</v>
      </c>
      <c r="E52" s="65"/>
      <c r="F52" s="65">
        <f t="shared" si="3"/>
        <v>0</v>
      </c>
      <c r="G52" s="25"/>
      <c r="H52" s="27"/>
      <c r="I52" s="27"/>
    </row>
    <row r="53" spans="1:9" s="6" customFormat="1" ht="20.25" customHeight="1" x14ac:dyDescent="0.3">
      <c r="A53" s="88" t="s">
        <v>27</v>
      </c>
      <c r="B53" s="89"/>
      <c r="C53" s="89"/>
      <c r="D53" s="89"/>
      <c r="E53" s="90"/>
      <c r="F53" s="66">
        <f>SUM(F44:F52)</f>
        <v>0</v>
      </c>
      <c r="G53" s="15"/>
      <c r="I53" s="27"/>
    </row>
    <row r="54" spans="1:9" ht="24" customHeight="1" x14ac:dyDescent="0.35">
      <c r="A54" s="13" t="s">
        <v>11</v>
      </c>
      <c r="B54" s="77" t="s">
        <v>35</v>
      </c>
      <c r="C54" s="78"/>
      <c r="D54" s="78"/>
      <c r="E54" s="78"/>
      <c r="F54" s="78"/>
      <c r="G54" s="79"/>
      <c r="I54" s="27"/>
    </row>
    <row r="55" spans="1:9" s="6" customFormat="1" ht="21.75" customHeight="1" x14ac:dyDescent="0.3">
      <c r="A55" s="22" t="s">
        <v>81</v>
      </c>
      <c r="B55" s="21" t="s">
        <v>28</v>
      </c>
      <c r="C55" s="23" t="s">
        <v>16</v>
      </c>
      <c r="D55" s="24">
        <v>4.32</v>
      </c>
      <c r="E55" s="65"/>
      <c r="F55" s="65">
        <f>E55*D55</f>
        <v>0</v>
      </c>
      <c r="G55" s="25"/>
      <c r="H55" s="27"/>
      <c r="I55" s="27"/>
    </row>
    <row r="56" spans="1:9" s="6" customFormat="1" ht="20.25" customHeight="1" x14ac:dyDescent="0.3">
      <c r="A56" s="22" t="s">
        <v>82</v>
      </c>
      <c r="B56" s="21" t="s">
        <v>29</v>
      </c>
      <c r="C56" s="23" t="s">
        <v>16</v>
      </c>
      <c r="D56" s="64">
        <v>0.32300000000000001</v>
      </c>
      <c r="E56" s="65"/>
      <c r="F56" s="65">
        <f t="shared" ref="F56:F66" si="4">E56*D56</f>
        <v>0</v>
      </c>
      <c r="G56" s="25"/>
      <c r="H56" s="27"/>
      <c r="I56" s="27"/>
    </row>
    <row r="57" spans="1:9" s="6" customFormat="1" ht="25.5" customHeight="1" x14ac:dyDescent="0.3">
      <c r="A57" s="22" t="s">
        <v>83</v>
      </c>
      <c r="B57" s="21" t="s">
        <v>30</v>
      </c>
      <c r="C57" s="23" t="s">
        <v>16</v>
      </c>
      <c r="D57" s="64">
        <v>0.41299999999999998</v>
      </c>
      <c r="E57" s="65"/>
      <c r="F57" s="65">
        <f t="shared" si="4"/>
        <v>0</v>
      </c>
      <c r="G57" s="25"/>
      <c r="H57" s="27"/>
      <c r="I57" s="27"/>
    </row>
    <row r="58" spans="1:9" s="6" customFormat="1" ht="24.75" customHeight="1" x14ac:dyDescent="0.3">
      <c r="A58" s="22" t="s">
        <v>84</v>
      </c>
      <c r="B58" s="21" t="s">
        <v>22</v>
      </c>
      <c r="C58" s="23" t="s">
        <v>16</v>
      </c>
      <c r="D58" s="64">
        <v>1.76</v>
      </c>
      <c r="E58" s="65"/>
      <c r="F58" s="65">
        <f t="shared" si="4"/>
        <v>0</v>
      </c>
      <c r="G58" s="25"/>
      <c r="H58" s="27"/>
      <c r="I58" s="27"/>
    </row>
    <row r="59" spans="1:9" s="6" customFormat="1" ht="25" customHeight="1" x14ac:dyDescent="0.3">
      <c r="A59" s="22" t="s">
        <v>85</v>
      </c>
      <c r="B59" s="21" t="s">
        <v>31</v>
      </c>
      <c r="C59" s="23" t="s">
        <v>24</v>
      </c>
      <c r="D59" s="64">
        <v>1.85</v>
      </c>
      <c r="E59" s="65"/>
      <c r="F59" s="65">
        <f t="shared" si="4"/>
        <v>0</v>
      </c>
      <c r="G59" s="25"/>
      <c r="H59" s="27"/>
      <c r="I59" s="27"/>
    </row>
    <row r="60" spans="1:9" s="6" customFormat="1" ht="26" x14ac:dyDescent="0.3">
      <c r="A60" s="22" t="s">
        <v>86</v>
      </c>
      <c r="B60" s="21" t="s">
        <v>32</v>
      </c>
      <c r="C60" s="23" t="s">
        <v>13</v>
      </c>
      <c r="D60" s="64">
        <v>1</v>
      </c>
      <c r="E60" s="65"/>
      <c r="F60" s="65">
        <f t="shared" si="4"/>
        <v>0</v>
      </c>
      <c r="G60" s="25"/>
      <c r="H60" s="27"/>
      <c r="I60" s="27"/>
    </row>
    <row r="61" spans="1:9" s="6" customFormat="1" ht="14" x14ac:dyDescent="0.3">
      <c r="A61" s="22" t="s">
        <v>87</v>
      </c>
      <c r="B61" s="21" t="s">
        <v>33</v>
      </c>
      <c r="C61" s="23" t="s">
        <v>17</v>
      </c>
      <c r="D61" s="64">
        <v>1.44</v>
      </c>
      <c r="E61" s="65"/>
      <c r="F61" s="65">
        <f t="shared" si="4"/>
        <v>0</v>
      </c>
      <c r="G61" s="25"/>
      <c r="H61" s="27"/>
      <c r="I61" s="27"/>
    </row>
    <row r="62" spans="1:9" s="6" customFormat="1" ht="31.75" customHeight="1" x14ac:dyDescent="0.3">
      <c r="A62" s="22" t="s">
        <v>209</v>
      </c>
      <c r="B62" s="21" t="s">
        <v>192</v>
      </c>
      <c r="C62" s="23" t="s">
        <v>34</v>
      </c>
      <c r="D62" s="64">
        <v>2</v>
      </c>
      <c r="E62" s="65"/>
      <c r="F62" s="65">
        <f t="shared" si="4"/>
        <v>0</v>
      </c>
      <c r="G62" s="25"/>
      <c r="H62" s="27"/>
      <c r="I62" s="27"/>
    </row>
    <row r="63" spans="1:9" s="6" customFormat="1" ht="20" customHeight="1" x14ac:dyDescent="0.3">
      <c r="A63" s="22" t="s">
        <v>210</v>
      </c>
      <c r="B63" s="21" t="s">
        <v>193</v>
      </c>
      <c r="C63" s="23" t="s">
        <v>34</v>
      </c>
      <c r="D63" s="64">
        <v>2</v>
      </c>
      <c r="E63" s="65"/>
      <c r="F63" s="65">
        <f t="shared" si="4"/>
        <v>0</v>
      </c>
      <c r="G63" s="25"/>
      <c r="H63" s="27"/>
      <c r="I63" s="27"/>
    </row>
    <row r="64" spans="1:9" s="6" customFormat="1" ht="20" customHeight="1" x14ac:dyDescent="0.3">
      <c r="A64" s="22" t="s">
        <v>211</v>
      </c>
      <c r="B64" s="21" t="s">
        <v>79</v>
      </c>
      <c r="C64" s="23" t="s">
        <v>34</v>
      </c>
      <c r="D64" s="64">
        <v>2</v>
      </c>
      <c r="E64" s="65"/>
      <c r="F64" s="65">
        <f t="shared" si="4"/>
        <v>0</v>
      </c>
      <c r="G64" s="25"/>
      <c r="H64" s="27"/>
      <c r="I64" s="27"/>
    </row>
    <row r="65" spans="1:9" s="6" customFormat="1" ht="20" customHeight="1" x14ac:dyDescent="0.3">
      <c r="A65" s="22" t="s">
        <v>212</v>
      </c>
      <c r="B65" s="21" t="s">
        <v>102</v>
      </c>
      <c r="C65" s="23" t="s">
        <v>34</v>
      </c>
      <c r="D65" s="64">
        <v>4</v>
      </c>
      <c r="E65" s="65"/>
      <c r="F65" s="65">
        <f t="shared" si="4"/>
        <v>0</v>
      </c>
      <c r="G65" s="25"/>
      <c r="H65" s="27"/>
      <c r="I65" s="27"/>
    </row>
    <row r="66" spans="1:9" s="6" customFormat="1" ht="20" customHeight="1" x14ac:dyDescent="0.3">
      <c r="A66" s="22" t="s">
        <v>213</v>
      </c>
      <c r="B66" s="21" t="s">
        <v>103</v>
      </c>
      <c r="C66" s="23" t="s">
        <v>34</v>
      </c>
      <c r="D66" s="64">
        <v>4</v>
      </c>
      <c r="E66" s="65"/>
      <c r="F66" s="65">
        <f t="shared" si="4"/>
        <v>0</v>
      </c>
      <c r="G66" s="25"/>
      <c r="H66" s="27"/>
      <c r="I66" s="27"/>
    </row>
    <row r="67" spans="1:9" s="6" customFormat="1" ht="20" customHeight="1" x14ac:dyDescent="0.3">
      <c r="A67" s="91" t="s">
        <v>119</v>
      </c>
      <c r="B67" s="92"/>
      <c r="C67" s="93">
        <v>1</v>
      </c>
      <c r="D67" s="94"/>
      <c r="E67" s="95"/>
      <c r="F67" s="7"/>
      <c r="G67" s="20"/>
      <c r="I67" s="27"/>
    </row>
    <row r="68" spans="1:9" s="6" customFormat="1" ht="20" customHeight="1" x14ac:dyDescent="0.3">
      <c r="A68" s="88" t="s">
        <v>111</v>
      </c>
      <c r="B68" s="89"/>
      <c r="C68" s="89"/>
      <c r="D68" s="89"/>
      <c r="E68" s="90"/>
      <c r="F68" s="66">
        <f>SUM(F55:F63)</f>
        <v>0</v>
      </c>
      <c r="G68" s="15"/>
      <c r="I68" s="27"/>
    </row>
    <row r="69" spans="1:9" ht="20" customHeight="1" x14ac:dyDescent="0.35">
      <c r="A69" s="13" t="s">
        <v>12</v>
      </c>
      <c r="B69" s="77" t="s">
        <v>54</v>
      </c>
      <c r="C69" s="78"/>
      <c r="D69" s="78"/>
      <c r="E69" s="78"/>
      <c r="F69" s="78"/>
      <c r="G69" s="79"/>
      <c r="I69" s="27"/>
    </row>
    <row r="70" spans="1:9" s="6" customFormat="1" ht="20" customHeight="1" x14ac:dyDescent="0.3">
      <c r="A70" s="22" t="s">
        <v>88</v>
      </c>
      <c r="B70" s="21" t="s">
        <v>28</v>
      </c>
      <c r="C70" s="23" t="s">
        <v>16</v>
      </c>
      <c r="D70" s="57">
        <v>2.25</v>
      </c>
      <c r="E70" s="65"/>
      <c r="F70" s="65">
        <f>E70*D70</f>
        <v>0</v>
      </c>
      <c r="G70" s="25"/>
      <c r="H70" s="27"/>
      <c r="I70" s="27"/>
    </row>
    <row r="71" spans="1:9" s="6" customFormat="1" ht="20" customHeight="1" x14ac:dyDescent="0.3">
      <c r="A71" s="22" t="s">
        <v>89</v>
      </c>
      <c r="B71" s="21" t="s">
        <v>29</v>
      </c>
      <c r="C71" s="23" t="s">
        <v>16</v>
      </c>
      <c r="D71" s="57">
        <v>0.22500000000000001</v>
      </c>
      <c r="E71" s="65"/>
      <c r="F71" s="65">
        <f t="shared" ref="F71:F78" si="5">E71*D71</f>
        <v>0</v>
      </c>
      <c r="G71" s="25"/>
      <c r="H71" s="27"/>
      <c r="I71" s="27"/>
    </row>
    <row r="72" spans="1:9" s="6" customFormat="1" ht="29.4" customHeight="1" x14ac:dyDescent="0.3">
      <c r="A72" s="22" t="s">
        <v>90</v>
      </c>
      <c r="B72" s="21" t="s">
        <v>36</v>
      </c>
      <c r="C72" s="23" t="s">
        <v>16</v>
      </c>
      <c r="D72" s="57">
        <v>0.12</v>
      </c>
      <c r="E72" s="65"/>
      <c r="F72" s="65">
        <f t="shared" si="5"/>
        <v>0</v>
      </c>
      <c r="G72" s="25"/>
      <c r="H72" s="27"/>
      <c r="I72" s="27"/>
    </row>
    <row r="73" spans="1:9" s="6" customFormat="1" ht="20" customHeight="1" x14ac:dyDescent="0.3">
      <c r="A73" s="22" t="s">
        <v>91</v>
      </c>
      <c r="B73" s="21" t="s">
        <v>22</v>
      </c>
      <c r="C73" s="23" t="s">
        <v>16</v>
      </c>
      <c r="D73" s="57">
        <v>1.06</v>
      </c>
      <c r="E73" s="65"/>
      <c r="F73" s="65">
        <f t="shared" si="5"/>
        <v>0</v>
      </c>
      <c r="G73" s="25"/>
      <c r="H73" s="27"/>
      <c r="I73" s="27"/>
    </row>
    <row r="74" spans="1:9" s="6" customFormat="1" ht="16" x14ac:dyDescent="0.3">
      <c r="A74" s="22" t="s">
        <v>108</v>
      </c>
      <c r="B74" s="21" t="s">
        <v>37</v>
      </c>
      <c r="C74" s="23" t="s">
        <v>24</v>
      </c>
      <c r="D74" s="57">
        <v>4</v>
      </c>
      <c r="E74" s="65"/>
      <c r="F74" s="65">
        <f t="shared" si="5"/>
        <v>0</v>
      </c>
      <c r="G74" s="25"/>
      <c r="H74" s="27"/>
      <c r="I74" s="27"/>
    </row>
    <row r="75" spans="1:9" s="6" customFormat="1" ht="14" x14ac:dyDescent="0.3">
      <c r="A75" s="22" t="s">
        <v>109</v>
      </c>
      <c r="B75" s="21" t="s">
        <v>38</v>
      </c>
      <c r="C75" s="23" t="s">
        <v>39</v>
      </c>
      <c r="D75" s="57">
        <v>1</v>
      </c>
      <c r="E75" s="65"/>
      <c r="F75" s="65">
        <f t="shared" si="5"/>
        <v>0</v>
      </c>
      <c r="G75" s="25"/>
      <c r="H75" s="27"/>
      <c r="I75" s="27"/>
    </row>
    <row r="76" spans="1:9" s="6" customFormat="1" ht="14" x14ac:dyDescent="0.3">
      <c r="A76" s="22" t="s">
        <v>110</v>
      </c>
      <c r="B76" s="21" t="s">
        <v>40</v>
      </c>
      <c r="C76" s="23" t="s">
        <v>13</v>
      </c>
      <c r="D76" s="57">
        <v>1</v>
      </c>
      <c r="E76" s="65"/>
      <c r="F76" s="65">
        <f t="shared" si="5"/>
        <v>0</v>
      </c>
      <c r="G76" s="25"/>
      <c r="H76" s="27"/>
      <c r="I76" s="27"/>
    </row>
    <row r="77" spans="1:9" s="6" customFormat="1" ht="24.75" customHeight="1" x14ac:dyDescent="0.3">
      <c r="A77" s="22" t="s">
        <v>122</v>
      </c>
      <c r="B77" s="21" t="s">
        <v>33</v>
      </c>
      <c r="C77" s="23" t="s">
        <v>17</v>
      </c>
      <c r="D77" s="57">
        <v>0.56000000000000005</v>
      </c>
      <c r="E77" s="65"/>
      <c r="F77" s="65">
        <f t="shared" si="5"/>
        <v>0</v>
      </c>
      <c r="G77" s="25"/>
      <c r="H77" s="27"/>
      <c r="I77" s="27"/>
    </row>
    <row r="78" spans="1:9" s="6" customFormat="1" ht="24.75" customHeight="1" x14ac:dyDescent="0.3">
      <c r="A78" s="22" t="s">
        <v>123</v>
      </c>
      <c r="B78" s="21" t="s">
        <v>80</v>
      </c>
      <c r="C78" s="23" t="s">
        <v>34</v>
      </c>
      <c r="D78" s="57">
        <v>2</v>
      </c>
      <c r="E78" s="65"/>
      <c r="F78" s="65">
        <f t="shared" si="5"/>
        <v>0</v>
      </c>
      <c r="G78" s="25"/>
      <c r="H78" s="27"/>
      <c r="I78" s="27"/>
    </row>
    <row r="79" spans="1:9" s="6" customFormat="1" ht="17.399999999999999" customHeight="1" x14ac:dyDescent="0.3">
      <c r="A79" s="96" t="s">
        <v>97</v>
      </c>
      <c r="B79" s="97"/>
      <c r="C79" s="97"/>
      <c r="D79" s="97"/>
      <c r="E79" s="98"/>
      <c r="F79" s="68">
        <f>SUM(F72:F77)</f>
        <v>0</v>
      </c>
      <c r="G79" s="16"/>
      <c r="I79" s="27"/>
    </row>
    <row r="80" spans="1:9" s="6" customFormat="1" ht="17.5" x14ac:dyDescent="0.3">
      <c r="A80" s="17"/>
      <c r="B80" s="10" t="s">
        <v>41</v>
      </c>
      <c r="C80" s="11">
        <v>5</v>
      </c>
      <c r="D80" s="9"/>
      <c r="E80" s="9"/>
      <c r="F80" s="12"/>
      <c r="G80" s="18"/>
      <c r="I80" s="27"/>
    </row>
    <row r="81" spans="1:9" s="6" customFormat="1" ht="24.75" customHeight="1" x14ac:dyDescent="0.3">
      <c r="A81" s="86" t="s">
        <v>202</v>
      </c>
      <c r="B81" s="87"/>
      <c r="C81" s="87"/>
      <c r="D81" s="87"/>
      <c r="E81" s="87"/>
      <c r="F81" s="66">
        <f>C80*F79</f>
        <v>0</v>
      </c>
      <c r="G81" s="15"/>
      <c r="I81" s="27"/>
    </row>
    <row r="82" spans="1:9" ht="24.9" customHeight="1" x14ac:dyDescent="0.35">
      <c r="A82" s="13" t="s">
        <v>52</v>
      </c>
      <c r="B82" s="77" t="s">
        <v>194</v>
      </c>
      <c r="C82" s="78"/>
      <c r="D82" s="78"/>
      <c r="E82" s="78"/>
      <c r="F82" s="78"/>
      <c r="G82" s="79"/>
      <c r="I82" s="27"/>
    </row>
    <row r="83" spans="1:9" s="6" customFormat="1" ht="14" x14ac:dyDescent="0.3">
      <c r="A83" s="22" t="s">
        <v>92</v>
      </c>
      <c r="B83" s="21" t="s">
        <v>115</v>
      </c>
      <c r="C83" s="23" t="s">
        <v>105</v>
      </c>
      <c r="D83" s="57">
        <v>5.7</v>
      </c>
      <c r="E83" s="65"/>
      <c r="F83" s="65">
        <f>E83*D83</f>
        <v>0</v>
      </c>
      <c r="G83" s="25"/>
      <c r="H83" s="27"/>
      <c r="I83" s="27"/>
    </row>
    <row r="84" spans="1:9" s="6" customFormat="1" ht="26" x14ac:dyDescent="0.3">
      <c r="A84" s="22" t="s">
        <v>93</v>
      </c>
      <c r="B84" s="21" t="s">
        <v>197</v>
      </c>
      <c r="C84" s="23" t="s">
        <v>17</v>
      </c>
      <c r="D84" s="57">
        <v>1</v>
      </c>
      <c r="E84" s="65"/>
      <c r="F84" s="65">
        <f t="shared" ref="F84:F86" si="6">E84*D84</f>
        <v>0</v>
      </c>
      <c r="G84" s="25"/>
      <c r="H84" s="27"/>
      <c r="I84" s="27"/>
    </row>
    <row r="85" spans="1:9" s="6" customFormat="1" ht="14" x14ac:dyDescent="0.3">
      <c r="A85" s="22" t="s">
        <v>94</v>
      </c>
      <c r="B85" s="21" t="s">
        <v>112</v>
      </c>
      <c r="C85" s="23" t="s">
        <v>17</v>
      </c>
      <c r="D85" s="57">
        <v>1</v>
      </c>
      <c r="E85" s="65"/>
      <c r="F85" s="65">
        <f t="shared" si="6"/>
        <v>0</v>
      </c>
      <c r="G85" s="25"/>
      <c r="H85" s="27"/>
      <c r="I85" s="27"/>
    </row>
    <row r="86" spans="1:9" s="6" customFormat="1" ht="46.25" customHeight="1" x14ac:dyDescent="0.3">
      <c r="A86" s="22" t="s">
        <v>95</v>
      </c>
      <c r="B86" s="21" t="s">
        <v>198</v>
      </c>
      <c r="C86" s="23" t="s">
        <v>196</v>
      </c>
      <c r="D86" s="57">
        <v>1</v>
      </c>
      <c r="E86" s="65"/>
      <c r="F86" s="65">
        <f t="shared" si="6"/>
        <v>0</v>
      </c>
      <c r="G86" s="25"/>
      <c r="H86" s="27"/>
      <c r="I86" s="27"/>
    </row>
    <row r="87" spans="1:9" s="6" customFormat="1" ht="24.75" customHeight="1" x14ac:dyDescent="0.3">
      <c r="A87" s="80" t="s">
        <v>199</v>
      </c>
      <c r="B87" s="81"/>
      <c r="C87" s="81"/>
      <c r="D87" s="81"/>
      <c r="E87" s="82"/>
      <c r="F87" s="69">
        <f>SUM(F83:F86)</f>
        <v>0</v>
      </c>
      <c r="G87" s="26"/>
      <c r="I87" s="27"/>
    </row>
    <row r="88" spans="1:9" ht="24.9" customHeight="1" x14ac:dyDescent="0.35">
      <c r="A88" s="13" t="s">
        <v>214</v>
      </c>
      <c r="B88" s="77" t="s">
        <v>121</v>
      </c>
      <c r="C88" s="78"/>
      <c r="D88" s="78"/>
      <c r="E88" s="78"/>
      <c r="F88" s="78"/>
      <c r="G88" s="79"/>
      <c r="I88" s="27"/>
    </row>
    <row r="89" spans="1:9" s="6" customFormat="1" ht="24.75" customHeight="1" x14ac:dyDescent="0.3">
      <c r="A89" s="22" t="s">
        <v>215</v>
      </c>
      <c r="B89" s="21" t="s">
        <v>197</v>
      </c>
      <c r="C89" s="23" t="s">
        <v>17</v>
      </c>
      <c r="D89" s="24">
        <v>44</v>
      </c>
      <c r="E89" s="65"/>
      <c r="F89" s="65">
        <f>E89*D89</f>
        <v>0</v>
      </c>
      <c r="G89" s="25"/>
      <c r="H89" s="27"/>
      <c r="I89" s="27"/>
    </row>
    <row r="90" spans="1:9" s="6" customFormat="1" ht="14" x14ac:dyDescent="0.3">
      <c r="A90" s="22" t="s">
        <v>216</v>
      </c>
      <c r="B90" s="21" t="s">
        <v>112</v>
      </c>
      <c r="C90" s="23" t="s">
        <v>17</v>
      </c>
      <c r="D90" s="24">
        <v>36.858064516129033</v>
      </c>
      <c r="E90" s="65"/>
      <c r="F90" s="65">
        <f t="shared" ref="F90:F94" si="7">E90*D90</f>
        <v>0</v>
      </c>
      <c r="G90" s="25"/>
      <c r="H90" s="27"/>
      <c r="I90" s="27"/>
    </row>
    <row r="91" spans="1:9" s="6" customFormat="1" ht="14" x14ac:dyDescent="0.3">
      <c r="A91" s="22" t="s">
        <v>90</v>
      </c>
      <c r="B91" s="21" t="s">
        <v>113</v>
      </c>
      <c r="C91" s="23" t="s">
        <v>17</v>
      </c>
      <c r="D91" s="24">
        <v>12.428571428571427</v>
      </c>
      <c r="E91" s="65"/>
      <c r="F91" s="65">
        <f t="shared" si="7"/>
        <v>0</v>
      </c>
      <c r="G91" s="25"/>
      <c r="H91" s="27"/>
      <c r="I91" s="27"/>
    </row>
    <row r="92" spans="1:9" s="6" customFormat="1" ht="14" x14ac:dyDescent="0.3">
      <c r="A92" s="22" t="s">
        <v>91</v>
      </c>
      <c r="B92" s="21" t="s">
        <v>114</v>
      </c>
      <c r="C92" s="23" t="s">
        <v>17</v>
      </c>
      <c r="D92" s="24">
        <v>5.7999999999999989</v>
      </c>
      <c r="E92" s="65"/>
      <c r="F92" s="65">
        <f t="shared" si="7"/>
        <v>0</v>
      </c>
      <c r="G92" s="25"/>
      <c r="H92" s="27"/>
      <c r="I92" s="27"/>
    </row>
    <row r="93" spans="1:9" s="6" customFormat="1" ht="14" x14ac:dyDescent="0.3">
      <c r="A93" s="22" t="s">
        <v>108</v>
      </c>
      <c r="B93" s="21" t="s">
        <v>115</v>
      </c>
      <c r="C93" s="23" t="s">
        <v>105</v>
      </c>
      <c r="D93" s="24">
        <v>165.18627450980392</v>
      </c>
      <c r="E93" s="65"/>
      <c r="F93" s="65">
        <f t="shared" si="7"/>
        <v>0</v>
      </c>
      <c r="G93" s="25"/>
      <c r="H93" s="27"/>
      <c r="I93" s="27"/>
    </row>
    <row r="94" spans="1:9" s="6" customFormat="1" ht="39" x14ac:dyDescent="0.3">
      <c r="A94" s="22" t="s">
        <v>109</v>
      </c>
      <c r="B94" s="21" t="s">
        <v>198</v>
      </c>
      <c r="C94" s="23" t="s">
        <v>196</v>
      </c>
      <c r="D94" s="24">
        <v>29</v>
      </c>
      <c r="E94" s="65"/>
      <c r="F94" s="65">
        <f t="shared" si="7"/>
        <v>0</v>
      </c>
      <c r="G94" s="25"/>
      <c r="H94" s="27"/>
      <c r="I94" s="27"/>
    </row>
    <row r="95" spans="1:9" s="6" customFormat="1" ht="24.75" customHeight="1" x14ac:dyDescent="0.3">
      <c r="A95" s="83" t="s">
        <v>195</v>
      </c>
      <c r="B95" s="84"/>
      <c r="C95" s="84"/>
      <c r="D95" s="84"/>
      <c r="E95" s="85"/>
      <c r="F95" s="69">
        <f>SUM(F89:F94)</f>
        <v>0</v>
      </c>
      <c r="G95" s="26"/>
      <c r="I95" s="27"/>
    </row>
    <row r="96" spans="1:9" s="8" customFormat="1" ht="20.25" customHeight="1" x14ac:dyDescent="0.35">
      <c r="A96" s="13" t="s">
        <v>217</v>
      </c>
      <c r="B96" s="77" t="s">
        <v>42</v>
      </c>
      <c r="C96" s="78"/>
      <c r="D96" s="78"/>
      <c r="E96" s="78"/>
      <c r="F96" s="78"/>
      <c r="G96" s="79"/>
      <c r="I96" s="27"/>
    </row>
    <row r="97" spans="1:9" s="6" customFormat="1" ht="24.75" customHeight="1" x14ac:dyDescent="0.3">
      <c r="A97" s="22" t="s">
        <v>218</v>
      </c>
      <c r="B97" s="21" t="s">
        <v>98</v>
      </c>
      <c r="C97" s="23" t="s">
        <v>21</v>
      </c>
      <c r="D97" s="24">
        <v>749</v>
      </c>
      <c r="E97" s="65"/>
      <c r="F97" s="65">
        <f>E97*D97</f>
        <v>0</v>
      </c>
      <c r="G97" s="25"/>
      <c r="H97" s="27"/>
      <c r="I97" s="27"/>
    </row>
    <row r="98" spans="1:9" s="6" customFormat="1" ht="24.75" customHeight="1" x14ac:dyDescent="0.3">
      <c r="A98" s="22" t="s">
        <v>219</v>
      </c>
      <c r="B98" s="21" t="s">
        <v>43</v>
      </c>
      <c r="C98" s="23" t="s">
        <v>21</v>
      </c>
      <c r="D98" s="24">
        <v>524</v>
      </c>
      <c r="E98" s="65"/>
      <c r="F98" s="65">
        <f t="shared" ref="F98:F125" si="8">E98*D98</f>
        <v>0</v>
      </c>
      <c r="G98" s="25"/>
      <c r="H98" s="27"/>
      <c r="I98" s="27"/>
    </row>
    <row r="99" spans="1:9" s="6" customFormat="1" ht="24.75" customHeight="1" x14ac:dyDescent="0.3">
      <c r="A99" s="22" t="s">
        <v>220</v>
      </c>
      <c r="B99" s="21" t="s">
        <v>44</v>
      </c>
      <c r="C99" s="23" t="s">
        <v>21</v>
      </c>
      <c r="D99" s="24">
        <v>225</v>
      </c>
      <c r="E99" s="65"/>
      <c r="F99" s="65">
        <f t="shared" si="8"/>
        <v>0</v>
      </c>
      <c r="G99" s="25"/>
      <c r="H99" s="27"/>
      <c r="I99" s="27"/>
    </row>
    <row r="100" spans="1:9" s="6" customFormat="1" ht="24.75" customHeight="1" x14ac:dyDescent="0.3">
      <c r="A100" s="22" t="s">
        <v>221</v>
      </c>
      <c r="B100" s="21" t="s">
        <v>49</v>
      </c>
      <c r="C100" s="23" t="s">
        <v>19</v>
      </c>
      <c r="D100" s="24">
        <v>1497</v>
      </c>
      <c r="E100" s="65"/>
      <c r="F100" s="65">
        <f t="shared" si="8"/>
        <v>0</v>
      </c>
      <c r="G100" s="25"/>
      <c r="H100" s="27"/>
      <c r="I100" s="27"/>
    </row>
    <row r="101" spans="1:9" s="6" customFormat="1" ht="45" customHeight="1" x14ac:dyDescent="0.3">
      <c r="A101" s="22" t="s">
        <v>222</v>
      </c>
      <c r="B101" s="21" t="s">
        <v>120</v>
      </c>
      <c r="C101" s="23" t="s">
        <v>19</v>
      </c>
      <c r="D101" s="24">
        <v>347</v>
      </c>
      <c r="E101" s="65"/>
      <c r="F101" s="65">
        <f t="shared" si="8"/>
        <v>0</v>
      </c>
      <c r="G101" s="25"/>
      <c r="H101" s="27"/>
      <c r="I101" s="27"/>
    </row>
    <row r="102" spans="1:9" s="6" customFormat="1" ht="49.75" customHeight="1" x14ac:dyDescent="0.3">
      <c r="A102" s="22" t="s">
        <v>223</v>
      </c>
      <c r="B102" s="21" t="s">
        <v>45</v>
      </c>
      <c r="C102" s="23" t="s">
        <v>19</v>
      </c>
      <c r="D102" s="24">
        <v>787</v>
      </c>
      <c r="E102" s="65"/>
      <c r="F102" s="65">
        <f t="shared" si="8"/>
        <v>0</v>
      </c>
      <c r="G102" s="25"/>
      <c r="H102" s="27"/>
      <c r="I102" s="27"/>
    </row>
    <row r="103" spans="1:9" s="6" customFormat="1" ht="56.4" customHeight="1" x14ac:dyDescent="0.3">
      <c r="A103" s="22" t="s">
        <v>224</v>
      </c>
      <c r="B103" s="21" t="s">
        <v>46</v>
      </c>
      <c r="C103" s="23" t="s">
        <v>19</v>
      </c>
      <c r="D103" s="24">
        <v>20</v>
      </c>
      <c r="E103" s="65"/>
      <c r="F103" s="65">
        <f t="shared" si="8"/>
        <v>0</v>
      </c>
      <c r="G103" s="25"/>
      <c r="H103" s="27"/>
      <c r="I103" s="27"/>
    </row>
    <row r="104" spans="1:9" s="6" customFormat="1" ht="43.25" customHeight="1" x14ac:dyDescent="0.3">
      <c r="A104" s="22" t="s">
        <v>225</v>
      </c>
      <c r="B104" s="21" t="s">
        <v>130</v>
      </c>
      <c r="C104" s="23" t="s">
        <v>19</v>
      </c>
      <c r="D104" s="24">
        <v>412</v>
      </c>
      <c r="E104" s="65"/>
      <c r="F104" s="65">
        <f t="shared" si="8"/>
        <v>0</v>
      </c>
      <c r="G104" s="25"/>
      <c r="H104" s="27"/>
      <c r="I104" s="27"/>
    </row>
    <row r="105" spans="1:9" s="6" customFormat="1" ht="42.65" customHeight="1" x14ac:dyDescent="0.3">
      <c r="A105" s="22" t="s">
        <v>226</v>
      </c>
      <c r="B105" s="21" t="s">
        <v>47</v>
      </c>
      <c r="C105" s="23" t="s">
        <v>19</v>
      </c>
      <c r="D105" s="24">
        <v>135</v>
      </c>
      <c r="E105" s="65"/>
      <c r="F105" s="65">
        <f t="shared" si="8"/>
        <v>0</v>
      </c>
      <c r="G105" s="25"/>
      <c r="H105" s="27"/>
      <c r="I105" s="27"/>
    </row>
    <row r="106" spans="1:9" s="6" customFormat="1" ht="52.25" customHeight="1" x14ac:dyDescent="0.3">
      <c r="A106" s="22" t="s">
        <v>227</v>
      </c>
      <c r="B106" s="21" t="s">
        <v>99</v>
      </c>
      <c r="C106" s="23" t="s">
        <v>19</v>
      </c>
      <c r="D106" s="24">
        <v>189</v>
      </c>
      <c r="E106" s="65"/>
      <c r="F106" s="65">
        <f t="shared" si="8"/>
        <v>0</v>
      </c>
      <c r="G106" s="25"/>
      <c r="H106" s="27"/>
      <c r="I106" s="27"/>
    </row>
    <row r="107" spans="1:9" s="6" customFormat="1" ht="24.75" customHeight="1" x14ac:dyDescent="0.3">
      <c r="A107" s="22" t="s">
        <v>228</v>
      </c>
      <c r="B107" s="21" t="s">
        <v>133</v>
      </c>
      <c r="C107" s="23" t="s">
        <v>34</v>
      </c>
      <c r="D107" s="24">
        <v>1</v>
      </c>
      <c r="E107" s="65"/>
      <c r="F107" s="65">
        <f t="shared" si="8"/>
        <v>0</v>
      </c>
      <c r="G107" s="25"/>
      <c r="H107" s="27"/>
      <c r="I107" s="27"/>
    </row>
    <row r="108" spans="1:9" s="6" customFormat="1" ht="24.75" customHeight="1" x14ac:dyDescent="0.3">
      <c r="A108" s="22" t="s">
        <v>229</v>
      </c>
      <c r="B108" s="21" t="s">
        <v>101</v>
      </c>
      <c r="C108" s="23" t="s">
        <v>34</v>
      </c>
      <c r="D108" s="24">
        <v>1</v>
      </c>
      <c r="E108" s="65"/>
      <c r="F108" s="65">
        <f t="shared" si="8"/>
        <v>0</v>
      </c>
      <c r="G108" s="25"/>
      <c r="H108" s="27"/>
      <c r="I108" s="27"/>
    </row>
    <row r="109" spans="1:9" s="6" customFormat="1" ht="24.75" customHeight="1" x14ac:dyDescent="0.3">
      <c r="A109" s="22" t="s">
        <v>230</v>
      </c>
      <c r="B109" s="21" t="s">
        <v>100</v>
      </c>
      <c r="C109" s="23" t="s">
        <v>34</v>
      </c>
      <c r="D109" s="24">
        <v>1</v>
      </c>
      <c r="E109" s="65"/>
      <c r="F109" s="65">
        <f t="shared" si="8"/>
        <v>0</v>
      </c>
      <c r="G109" s="25"/>
      <c r="H109" s="27"/>
      <c r="I109" s="27"/>
    </row>
    <row r="110" spans="1:9" s="6" customFormat="1" ht="24.75" customHeight="1" x14ac:dyDescent="0.3">
      <c r="A110" s="22" t="s">
        <v>231</v>
      </c>
      <c r="B110" s="21" t="s">
        <v>134</v>
      </c>
      <c r="C110" s="23" t="s">
        <v>13</v>
      </c>
      <c r="D110" s="24">
        <v>1</v>
      </c>
      <c r="E110" s="65"/>
      <c r="F110" s="65">
        <f t="shared" si="8"/>
        <v>0</v>
      </c>
      <c r="G110" s="25"/>
      <c r="H110" s="27"/>
      <c r="I110" s="27"/>
    </row>
    <row r="111" spans="1:9" s="6" customFormat="1" ht="24.75" customHeight="1" x14ac:dyDescent="0.3">
      <c r="A111" s="22" t="s">
        <v>232</v>
      </c>
      <c r="B111" s="21" t="s">
        <v>106</v>
      </c>
      <c r="C111" s="23" t="s">
        <v>13</v>
      </c>
      <c r="D111" s="24">
        <v>1</v>
      </c>
      <c r="E111" s="65"/>
      <c r="F111" s="65">
        <f t="shared" si="8"/>
        <v>0</v>
      </c>
      <c r="G111" s="25"/>
      <c r="H111" s="27"/>
      <c r="I111" s="27"/>
    </row>
    <row r="112" spans="1:9" s="6" customFormat="1" ht="24.75" customHeight="1" x14ac:dyDescent="0.3">
      <c r="A112" s="22" t="s">
        <v>233</v>
      </c>
      <c r="B112" s="21" t="s">
        <v>50</v>
      </c>
      <c r="C112" s="23" t="s">
        <v>13</v>
      </c>
      <c r="D112" s="24">
        <v>3</v>
      </c>
      <c r="E112" s="65"/>
      <c r="F112" s="65">
        <f t="shared" si="8"/>
        <v>0</v>
      </c>
      <c r="G112" s="25"/>
      <c r="H112" s="27"/>
      <c r="I112" s="27"/>
    </row>
    <row r="113" spans="1:9" s="6" customFormat="1" ht="24.75" customHeight="1" x14ac:dyDescent="0.3">
      <c r="A113" s="22" t="s">
        <v>234</v>
      </c>
      <c r="B113" s="21" t="s">
        <v>135</v>
      </c>
      <c r="C113" s="23" t="s">
        <v>13</v>
      </c>
      <c r="D113" s="24">
        <v>1</v>
      </c>
      <c r="E113" s="65"/>
      <c r="F113" s="65">
        <f t="shared" si="8"/>
        <v>0</v>
      </c>
      <c r="G113" s="25"/>
      <c r="H113" s="27"/>
      <c r="I113" s="27"/>
    </row>
    <row r="114" spans="1:9" s="6" customFormat="1" ht="24.75" customHeight="1" x14ac:dyDescent="0.3">
      <c r="A114" s="22" t="s">
        <v>235</v>
      </c>
      <c r="B114" s="21" t="s">
        <v>116</v>
      </c>
      <c r="C114" s="23" t="s">
        <v>13</v>
      </c>
      <c r="D114" s="24">
        <v>18</v>
      </c>
      <c r="E114" s="65"/>
      <c r="F114" s="65">
        <f t="shared" si="8"/>
        <v>0</v>
      </c>
      <c r="G114" s="25"/>
      <c r="H114" s="27"/>
      <c r="I114" s="27"/>
    </row>
    <row r="115" spans="1:9" s="6" customFormat="1" ht="24.75" customHeight="1" x14ac:dyDescent="0.3">
      <c r="A115" s="22" t="s">
        <v>236</v>
      </c>
      <c r="B115" s="21" t="s">
        <v>136</v>
      </c>
      <c r="C115" s="23" t="s">
        <v>13</v>
      </c>
      <c r="D115" s="24">
        <v>1</v>
      </c>
      <c r="E115" s="65"/>
      <c r="F115" s="65">
        <f t="shared" si="8"/>
        <v>0</v>
      </c>
      <c r="G115" s="25"/>
      <c r="H115" s="27"/>
      <c r="I115" s="27"/>
    </row>
    <row r="116" spans="1:9" s="6" customFormat="1" ht="24.75" customHeight="1" x14ac:dyDescent="0.3">
      <c r="A116" s="22" t="s">
        <v>237</v>
      </c>
      <c r="B116" s="21" t="s">
        <v>117</v>
      </c>
      <c r="C116" s="23" t="s">
        <v>13</v>
      </c>
      <c r="D116" s="24">
        <v>1</v>
      </c>
      <c r="E116" s="65"/>
      <c r="F116" s="65">
        <f t="shared" si="8"/>
        <v>0</v>
      </c>
      <c r="G116" s="25"/>
      <c r="H116" s="27"/>
      <c r="I116" s="27"/>
    </row>
    <row r="117" spans="1:9" s="6" customFormat="1" ht="24.75" customHeight="1" x14ac:dyDescent="0.3">
      <c r="A117" s="22" t="s">
        <v>238</v>
      </c>
      <c r="B117" s="21" t="s">
        <v>118</v>
      </c>
      <c r="C117" s="23" t="s">
        <v>13</v>
      </c>
      <c r="D117" s="24">
        <v>2</v>
      </c>
      <c r="E117" s="65"/>
      <c r="F117" s="65">
        <f t="shared" si="8"/>
        <v>0</v>
      </c>
      <c r="G117" s="25"/>
      <c r="H117" s="27"/>
      <c r="I117" s="27"/>
    </row>
    <row r="118" spans="1:9" s="6" customFormat="1" ht="24.75" customHeight="1" x14ac:dyDescent="0.3">
      <c r="A118" s="22" t="s">
        <v>239</v>
      </c>
      <c r="B118" s="21" t="s">
        <v>107</v>
      </c>
      <c r="C118" s="23" t="s">
        <v>34</v>
      </c>
      <c r="D118" s="24">
        <v>6</v>
      </c>
      <c r="E118" s="65"/>
      <c r="F118" s="65">
        <f t="shared" si="8"/>
        <v>0</v>
      </c>
      <c r="G118" s="25"/>
      <c r="H118" s="27"/>
      <c r="I118" s="27"/>
    </row>
    <row r="119" spans="1:9" s="6" customFormat="1" ht="24.75" customHeight="1" x14ac:dyDescent="0.3">
      <c r="A119" s="22" t="s">
        <v>240</v>
      </c>
      <c r="B119" s="21" t="s">
        <v>96</v>
      </c>
      <c r="C119" s="23" t="s">
        <v>34</v>
      </c>
      <c r="D119" s="24">
        <v>2</v>
      </c>
      <c r="E119" s="65"/>
      <c r="F119" s="65">
        <f t="shared" si="8"/>
        <v>0</v>
      </c>
      <c r="G119" s="25"/>
      <c r="H119" s="27"/>
      <c r="I119" s="27"/>
    </row>
    <row r="120" spans="1:9" s="6" customFormat="1" ht="24.75" customHeight="1" x14ac:dyDescent="0.3">
      <c r="A120" s="22" t="s">
        <v>241</v>
      </c>
      <c r="B120" s="21" t="s">
        <v>51</v>
      </c>
      <c r="C120" s="23" t="s">
        <v>34</v>
      </c>
      <c r="D120" s="24">
        <v>4</v>
      </c>
      <c r="E120" s="65"/>
      <c r="F120" s="65">
        <f t="shared" si="8"/>
        <v>0</v>
      </c>
      <c r="G120" s="25"/>
      <c r="H120" s="27"/>
      <c r="I120" s="27"/>
    </row>
    <row r="121" spans="1:9" s="6" customFormat="1" ht="24.75" customHeight="1" x14ac:dyDescent="0.3">
      <c r="A121" s="22" t="s">
        <v>242</v>
      </c>
      <c r="B121" s="21" t="s">
        <v>53</v>
      </c>
      <c r="C121" s="23" t="s">
        <v>13</v>
      </c>
      <c r="D121" s="24">
        <v>12</v>
      </c>
      <c r="E121" s="65"/>
      <c r="F121" s="65">
        <f t="shared" si="8"/>
        <v>0</v>
      </c>
      <c r="G121" s="25"/>
      <c r="H121" s="27"/>
      <c r="I121" s="27"/>
    </row>
    <row r="122" spans="1:9" s="6" customFormat="1" ht="24.75" customHeight="1" x14ac:dyDescent="0.3">
      <c r="A122" s="22" t="s">
        <v>243</v>
      </c>
      <c r="B122" s="21" t="s">
        <v>77</v>
      </c>
      <c r="C122" s="23" t="s">
        <v>34</v>
      </c>
      <c r="D122" s="24">
        <v>7</v>
      </c>
      <c r="E122" s="65"/>
      <c r="F122" s="65">
        <f t="shared" si="8"/>
        <v>0</v>
      </c>
      <c r="G122" s="25"/>
      <c r="H122" s="27"/>
      <c r="I122" s="27"/>
    </row>
    <row r="123" spans="1:9" s="6" customFormat="1" ht="24.75" customHeight="1" x14ac:dyDescent="0.3">
      <c r="A123" s="22" t="s">
        <v>244</v>
      </c>
      <c r="B123" s="21" t="s">
        <v>138</v>
      </c>
      <c r="C123" s="23" t="s">
        <v>34</v>
      </c>
      <c r="D123" s="24">
        <v>1</v>
      </c>
      <c r="E123" s="65"/>
      <c r="F123" s="65">
        <f t="shared" si="8"/>
        <v>0</v>
      </c>
      <c r="G123" s="25"/>
      <c r="H123" s="27"/>
      <c r="I123" s="27"/>
    </row>
    <row r="124" spans="1:9" s="6" customFormat="1" ht="24.75" customHeight="1" x14ac:dyDescent="0.3">
      <c r="A124" s="22" t="s">
        <v>245</v>
      </c>
      <c r="B124" s="21" t="s">
        <v>75</v>
      </c>
      <c r="C124" s="23" t="s">
        <v>34</v>
      </c>
      <c r="D124" s="24">
        <v>1</v>
      </c>
      <c r="E124" s="65"/>
      <c r="F124" s="65">
        <f t="shared" si="8"/>
        <v>0</v>
      </c>
      <c r="G124" s="25"/>
      <c r="H124" s="27"/>
      <c r="I124" s="27"/>
    </row>
    <row r="125" spans="1:9" s="6" customFormat="1" ht="24.75" customHeight="1" x14ac:dyDescent="0.3">
      <c r="A125" s="22" t="s">
        <v>246</v>
      </c>
      <c r="B125" s="21" t="s">
        <v>76</v>
      </c>
      <c r="C125" s="23" t="s">
        <v>14</v>
      </c>
      <c r="D125" s="24">
        <v>1</v>
      </c>
      <c r="E125" s="65"/>
      <c r="F125" s="65">
        <f t="shared" si="8"/>
        <v>0</v>
      </c>
      <c r="G125" s="25"/>
      <c r="H125" s="27"/>
      <c r="I125" s="27"/>
    </row>
    <row r="126" spans="1:9" ht="29.4" customHeight="1" x14ac:dyDescent="0.35">
      <c r="A126" s="86" t="s">
        <v>48</v>
      </c>
      <c r="B126" s="87"/>
      <c r="C126" s="87"/>
      <c r="D126" s="87"/>
      <c r="E126" s="87"/>
      <c r="F126" s="66">
        <f>SUM(F97:F125)</f>
        <v>0</v>
      </c>
      <c r="G126" s="15"/>
      <c r="I126" s="27"/>
    </row>
    <row r="127" spans="1:9" s="6" customFormat="1" ht="29.4" customHeight="1" x14ac:dyDescent="0.3">
      <c r="A127" s="72" t="s">
        <v>15</v>
      </c>
      <c r="B127" s="73"/>
      <c r="C127" s="73"/>
      <c r="D127" s="73"/>
      <c r="E127" s="73"/>
      <c r="F127" s="73"/>
      <c r="G127" s="74"/>
      <c r="I127" s="27"/>
    </row>
    <row r="128" spans="1:9" ht="18" thickBot="1" x14ac:dyDescent="0.4">
      <c r="A128" s="75" t="s">
        <v>247</v>
      </c>
      <c r="B128" s="76"/>
      <c r="C128" s="76"/>
      <c r="D128" s="76"/>
      <c r="E128" s="76"/>
      <c r="F128" s="70">
        <f>F126+F95+F87+F81+F68+F53+F42+F32+F8</f>
        <v>0</v>
      </c>
      <c r="G128" s="19"/>
    </row>
    <row r="129" spans="6:7" ht="58.65" customHeight="1" x14ac:dyDescent="0.35">
      <c r="F129" s="28"/>
      <c r="G129" s="28"/>
    </row>
    <row r="130" spans="6:7" ht="58.65" customHeight="1" x14ac:dyDescent="0.35">
      <c r="F130" s="28"/>
    </row>
    <row r="131" spans="6:7" ht="58.65" customHeight="1" x14ac:dyDescent="0.35"/>
    <row r="132" spans="6:7" ht="58.65" customHeight="1" x14ac:dyDescent="0.35"/>
    <row r="133" spans="6:7" ht="58.65" customHeight="1" x14ac:dyDescent="0.35"/>
    <row r="134" spans="6:7" ht="58.65" customHeight="1" x14ac:dyDescent="0.35"/>
    <row r="135" spans="6:7" ht="58.65" customHeight="1" x14ac:dyDescent="0.35"/>
    <row r="136" spans="6:7" ht="58.65" customHeight="1" x14ac:dyDescent="0.35"/>
    <row r="137" spans="6:7" ht="58.65" customHeight="1" x14ac:dyDescent="0.35"/>
    <row r="138" spans="6:7" ht="58.65" customHeight="1" x14ac:dyDescent="0.35"/>
    <row r="139" spans="6:7" ht="58.65" customHeight="1" x14ac:dyDescent="0.35"/>
    <row r="140" spans="6:7" ht="58.65" customHeight="1" x14ac:dyDescent="0.35"/>
    <row r="141" spans="6:7" ht="58.65" customHeight="1" x14ac:dyDescent="0.35"/>
    <row r="142" spans="6:7" ht="58.65" customHeight="1" x14ac:dyDescent="0.35"/>
    <row r="143" spans="6:7" ht="58.65" customHeight="1" x14ac:dyDescent="0.35"/>
    <row r="144" spans="6:7" ht="58.65" customHeight="1" x14ac:dyDescent="0.35"/>
    <row r="145" ht="58.65" customHeight="1" x14ac:dyDescent="0.35"/>
  </sheetData>
  <mergeCells count="26">
    <mergeCell ref="B9:G9"/>
    <mergeCell ref="A1:G1"/>
    <mergeCell ref="A2:G2"/>
    <mergeCell ref="A3:G3"/>
    <mergeCell ref="B6:G6"/>
    <mergeCell ref="A8:E8"/>
    <mergeCell ref="A81:E81"/>
    <mergeCell ref="A32:E32"/>
    <mergeCell ref="B33:G33"/>
    <mergeCell ref="A42:E42"/>
    <mergeCell ref="B43:G43"/>
    <mergeCell ref="A53:E53"/>
    <mergeCell ref="B54:G54"/>
    <mergeCell ref="A67:B67"/>
    <mergeCell ref="C67:E67"/>
    <mergeCell ref="A68:E68"/>
    <mergeCell ref="B69:G69"/>
    <mergeCell ref="A79:E79"/>
    <mergeCell ref="A127:G127"/>
    <mergeCell ref="A128:E128"/>
    <mergeCell ref="B82:G82"/>
    <mergeCell ref="A87:E87"/>
    <mergeCell ref="B88:G88"/>
    <mergeCell ref="A95:E95"/>
    <mergeCell ref="B96:G96"/>
    <mergeCell ref="A126:E126"/>
  </mergeCells>
  <conditionalFormatting sqref="G36:G41">
    <cfRule type="cellIs" dxfId="0" priority="1" stopIfTrue="1" operator="lessThan">
      <formula>0</formula>
    </cfRule>
  </conditionalFormatting>
  <pageMargins left="0.47244094488188981" right="0.43307086614173229" top="0.19685039370078741" bottom="3.937007874015748E-2" header="0.23622047244094491" footer="3.937007874015748E-2"/>
  <pageSetup paperSize="9" scale="82" fitToHeight="0" orientation="landscape" r:id="rId1"/>
  <headerFooter>
    <oddFooter>&amp;RPage (&amp;P) of Pages (&amp;N)</oddFooter>
  </headerFooter>
  <rowBreaks count="3" manualBreakCount="3">
    <brk id="42" max="16383" man="1"/>
    <brk id="68" max="16383" man="1"/>
    <brk id="9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Detail BoQ </vt:lpstr>
      <vt:lpstr>'Detail BoQ '!Print_Area</vt:lpstr>
      <vt:lpstr>'Detail BoQ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 Mohammad Amirzai</dc:creator>
  <cp:lastModifiedBy>Rohullah Jabarkhil</cp:lastModifiedBy>
  <cp:lastPrinted>2024-09-11T03:18:50Z</cp:lastPrinted>
  <dcterms:created xsi:type="dcterms:W3CDTF">2022-06-26T03:44:01Z</dcterms:created>
  <dcterms:modified xsi:type="dcterms:W3CDTF">2024-09-19T04:59:56Z</dcterms:modified>
</cp:coreProperties>
</file>