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3 JICA SCHOOLS\03 Sar-e-Pul\for RFQ\Sar e Pul\AREP - 9 schools\2024NR44-SARPL-310100131-Afghan Baloch Girl and Boy Primary School\"/>
    </mc:Choice>
  </mc:AlternateContent>
  <xr:revisionPtr revIDLastSave="0" documentId="13_ncr:1_{7E1B5539-CEBF-40A9-A51E-16B9F3E97BFF}" xr6:coauthVersionLast="47" xr6:coauthVersionMax="47" xr10:uidLastSave="{00000000-0000-0000-0000-000000000000}"/>
  <bookViews>
    <workbookView xWindow="29940" yWindow="855" windowWidth="26265" windowHeight="20025" tabRatio="661" firstSheet="1" activeTab="1" xr2:uid="{00000000-000D-0000-FFFF-FFFF00000000}"/>
  </bookViews>
  <sheets>
    <sheet name="Measurements" sheetId="1" state="hidden" r:id="rId1"/>
    <sheet name="Summary" sheetId="4" r:id="rId2"/>
    <sheet name="B. School Renovation" sheetId="5" r:id="rId3"/>
    <sheet name="C. Latrine Renovation" sheetId="6" r:id="rId4"/>
  </sheets>
  <definedNames>
    <definedName name="_xlnm.Print_Area" localSheetId="2">'B. School Renovation'!$A$1:$G$24</definedName>
    <definedName name="_xlnm.Print_Area" localSheetId="3">'C. Latrine Renovation'!$A$1:$G$16</definedName>
    <definedName name="_xlnm.Print_Area" localSheetId="1">Summary!$A$1:$C$6</definedName>
    <definedName name="_xlnm.Print_Titles" localSheetId="2">'B. School Renovation'!$1:$7</definedName>
    <definedName name="_xlnm.Print_Titles" localSheetId="3">'C. Latrine Renovation'!$1:$7</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6" l="1"/>
  <c r="F15" i="6"/>
  <c r="F14" i="6"/>
  <c r="F13" i="6"/>
  <c r="F12" i="6"/>
  <c r="F11" i="6"/>
  <c r="F9" i="6"/>
  <c r="F16" i="6"/>
  <c r="C5" i="4"/>
  <c r="F23" i="5"/>
  <c r="F22" i="5"/>
  <c r="F21" i="5"/>
  <c r="F20" i="5"/>
  <c r="F19" i="5"/>
  <c r="F18" i="5"/>
  <c r="F17" i="5"/>
  <c r="F16" i="5"/>
  <c r="F15" i="5"/>
  <c r="F14" i="5"/>
  <c r="F13" i="5"/>
  <c r="F12" i="5"/>
  <c r="F11" i="5"/>
  <c r="F10" i="5"/>
  <c r="D9" i="5"/>
  <c r="F9" i="5"/>
  <c r="F8" i="5"/>
  <c r="F24" i="5"/>
  <c r="C4" i="4"/>
  <c r="C6" i="4"/>
  <c r="F133" i="1"/>
  <c r="I133" i="1"/>
  <c r="I134" i="1"/>
  <c r="I78" i="1"/>
  <c r="I77" i="1"/>
  <c r="F63" i="1"/>
  <c r="I63" i="1"/>
  <c r="F62" i="1"/>
  <c r="F61" i="1"/>
  <c r="I61" i="1"/>
  <c r="F60" i="1"/>
  <c r="I60" i="1"/>
  <c r="F59" i="1"/>
  <c r="I59" i="1"/>
  <c r="F58" i="1"/>
  <c r="F57" i="1"/>
  <c r="I57" i="1"/>
  <c r="F56" i="1"/>
  <c r="F55" i="1"/>
  <c r="I55" i="1"/>
  <c r="F54" i="1"/>
  <c r="I54" i="1"/>
  <c r="I79" i="1"/>
  <c r="I76" i="1"/>
  <c r="I75" i="1"/>
  <c r="I74" i="1"/>
  <c r="I73" i="1"/>
  <c r="I72" i="1"/>
  <c r="I71" i="1"/>
  <c r="I70" i="1"/>
  <c r="I69" i="1"/>
  <c r="I68" i="1"/>
  <c r="I67" i="1"/>
  <c r="I66" i="1"/>
  <c r="I65" i="1"/>
  <c r="I62" i="1"/>
  <c r="I58" i="1"/>
  <c r="I56" i="1"/>
  <c r="I51" i="1"/>
  <c r="I45" i="1"/>
  <c r="I44" i="1"/>
  <c r="I50" i="1"/>
  <c r="I49" i="1"/>
  <c r="I48" i="1"/>
  <c r="I47" i="1"/>
  <c r="I46" i="1"/>
  <c r="I43" i="1"/>
  <c r="I42" i="1"/>
  <c r="I41" i="1"/>
  <c r="I40" i="1"/>
  <c r="I39" i="1"/>
  <c r="I130" i="1"/>
  <c r="I129" i="1"/>
  <c r="I126" i="1"/>
  <c r="I127" i="1"/>
  <c r="H24" i="1"/>
  <c r="I24" i="1"/>
  <c r="M18" i="1"/>
  <c r="I23" i="1"/>
  <c r="I22" i="1"/>
  <c r="I21" i="1"/>
  <c r="I20" i="1"/>
  <c r="F19" i="1"/>
  <c r="I19" i="1"/>
  <c r="F18" i="1"/>
  <c r="I18" i="1"/>
  <c r="I17" i="1"/>
  <c r="I80" i="1"/>
  <c r="I131" i="1"/>
  <c r="I52" i="1"/>
  <c r="I64" i="1"/>
  <c r="I25" i="1"/>
  <c r="F120" i="1"/>
  <c r="I120" i="1"/>
  <c r="F123" i="1"/>
  <c r="I123" i="1"/>
  <c r="I124" i="1"/>
  <c r="F117" i="1"/>
  <c r="I117" i="1"/>
  <c r="I108" i="1"/>
  <c r="I109" i="1"/>
  <c r="I110" i="1"/>
  <c r="I107" i="1"/>
  <c r="F116" i="1"/>
  <c r="I116" i="1"/>
  <c r="F115" i="1"/>
  <c r="I115" i="1"/>
  <c r="F114" i="1"/>
  <c r="I114" i="1"/>
  <c r="F113" i="1"/>
  <c r="I113" i="1"/>
  <c r="F104" i="1"/>
  <c r="I104" i="1"/>
  <c r="I92" i="1"/>
  <c r="I93" i="1"/>
  <c r="I94" i="1"/>
  <c r="I95" i="1"/>
  <c r="I96" i="1"/>
  <c r="I97" i="1"/>
  <c r="I98" i="1"/>
  <c r="I99" i="1"/>
  <c r="I100" i="1"/>
  <c r="I101" i="1"/>
  <c r="I91" i="1"/>
  <c r="I86" i="1"/>
  <c r="I87" i="1"/>
  <c r="I88" i="1"/>
  <c r="I85" i="1"/>
  <c r="I82" i="1"/>
  <c r="I28" i="1"/>
  <c r="I29" i="1"/>
  <c r="I32" i="1"/>
  <c r="I33" i="1"/>
  <c r="I34" i="1"/>
  <c r="I35" i="1"/>
  <c r="I37" i="1"/>
  <c r="F36" i="1"/>
  <c r="I36" i="1"/>
  <c r="F31" i="1"/>
  <c r="I31" i="1"/>
  <c r="F30" i="1"/>
  <c r="I30" i="1"/>
  <c r="F27" i="1"/>
  <c r="I27" i="1"/>
  <c r="I13" i="1"/>
  <c r="I9" i="1"/>
  <c r="I10" i="1"/>
  <c r="I11" i="1"/>
  <c r="I12" i="1"/>
  <c r="I6" i="1"/>
  <c r="F8" i="1"/>
  <c r="I8" i="1"/>
  <c r="F7" i="1"/>
  <c r="I7" i="1"/>
  <c r="I111" i="1"/>
  <c r="I118" i="1"/>
  <c r="I102" i="1"/>
  <c r="I89" i="1"/>
  <c r="I38" i="1"/>
  <c r="I14" i="1"/>
  <c r="I121" i="1"/>
  <c r="I105" i="1"/>
  <c r="I83" i="1"/>
  <c r="I4" i="1"/>
</calcChain>
</file>

<file path=xl/sharedStrings.xml><?xml version="1.0" encoding="utf-8"?>
<sst xmlns="http://schemas.openxmlformats.org/spreadsheetml/2006/main" count="361" uniqueCount="157">
  <si>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</si>
  <si>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</si>
  <si>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</si>
  <si>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</si>
  <si>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</si>
  <si>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</si>
  <si>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</si>
  <si>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</si>
  <si>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</si>
  <si>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</si>
  <si>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</si>
  <si>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</si>
  <si>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</si>
  <si>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</si>
  <si>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</si>
  <si>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</si>
  <si>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</si>
  <si>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</si>
  <si>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</si>
  <si>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</si>
  <si>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</si>
  <si>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</si>
  <si>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</si>
  <si>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</si>
  <si>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</si>
  <si>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</si>
  <si>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</si>
  <si>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</si>
  <si>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</si>
  <si>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</si>
  <si>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</si>
  <si>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</si>
  <si>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</si>
  <si>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</si>
  <si>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</si>
  <si>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</si>
  <si>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</si>
  <si>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</si>
  <si>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</si>
  <si>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</si>
  <si>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</si>
  <si>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</si>
  <si>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</si>
  <si>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</si>
  <si>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</si>
  <si>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</si>
  <si>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</si>
  <si>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</si>
  <si>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</si>
  <si>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</si>
  <si>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</si>
  <si>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</si>
  <si>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</si>
  <si>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</si>
  <si>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</si>
  <si>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</si>
  <si>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</si>
  <si>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</si>
  <si>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</si>
  <si>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</si>
  <si>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</si>
  <si>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Unit price (AFN)</t>
  </si>
  <si>
    <t>Remark</t>
  </si>
  <si>
    <t>Job</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</si>
  <si>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</si>
  <si>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</si>
  <si>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</si>
  <si>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</si>
  <si>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</si>
  <si>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</si>
  <si>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</si>
  <si>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</si>
  <si>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</si>
  <si>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</si>
  <si>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</si>
  <si>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</si>
  <si>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</si>
  <si>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t>Lm</t>
  </si>
  <si>
    <t>Skirt Wall</t>
  </si>
  <si>
    <t>Total of A1. Civil Works:</t>
  </si>
  <si>
    <t>Items (Bill)</t>
  </si>
  <si>
    <t>Cost (AFN)</t>
  </si>
  <si>
    <t>`</t>
  </si>
  <si>
    <t xml:space="preserve">Grand total amount in AFN </t>
  </si>
  <si>
    <t>S.N</t>
  </si>
  <si>
    <r>
      <t xml:space="preserve">Cleaning of the project site from extra soil, grass, and materials 
</t>
    </r>
    <r>
      <rPr>
        <sz val="12"/>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</si>
  <si>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</si>
  <si>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L/M</t>
  </si>
  <si>
    <r>
      <rPr>
        <b/>
        <u/>
        <sz val="12"/>
        <rFont val="Calibri Light"/>
        <family val="2"/>
        <scheme val="major"/>
      </rPr>
      <t>Interior and exterior Wall 100% Plastic Paint three coats</t>
    </r>
    <r>
      <rPr>
        <b/>
        <sz val="12"/>
        <rFont val="Calibri Light"/>
        <family val="2"/>
        <scheme val="major"/>
      </rPr>
      <t xml:space="preserve">
</t>
    </r>
    <r>
      <rPr>
        <sz val="12"/>
        <rFont val="Calibri Light"/>
        <family val="2"/>
        <scheme val="major"/>
      </rPr>
      <t>Prepare all materials, equipment, and manpower for the interior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</si>
  <si>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t>Donor Metal Sign Board 120x80cm as per design and drawings</t>
  </si>
  <si>
    <t>pic</t>
  </si>
  <si>
    <r>
      <rPr>
        <b/>
        <u/>
        <sz val="12"/>
        <rFont val="Calibri Light"/>
        <family val="2"/>
        <scheme val="major"/>
      </rPr>
      <t>Supply and installation of chimney caps</t>
    </r>
    <r>
      <rPr>
        <sz val="12"/>
        <rFont val="Calibri Light"/>
        <family val="2"/>
        <scheme val="major"/>
      </rPr>
      <t xml:space="preserve">
 Prepare all materials, equipment, and manpower for chimney caps with all related activities to complete the job as per drawing and instruction of the in-charge engineer all waste materials and debris are to be transported to the approved damp site. All tasks for this item are to be under the full approval of the charge engineer</t>
    </r>
  </si>
  <si>
    <t>Pic</t>
  </si>
  <si>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</si>
  <si>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Quantity</t>
  </si>
  <si>
    <t>Total cast (AFN)</t>
  </si>
  <si>
    <t xml:space="preserve">Sub Total for latrine </t>
  </si>
  <si>
    <r>
      <t>M</t>
    </r>
    <r>
      <rPr>
        <vertAlign val="superscript"/>
        <sz val="11"/>
        <color theme="1"/>
        <rFont val="Calibri"/>
        <family val="2"/>
        <scheme val="minor"/>
      </rPr>
      <t>3</t>
    </r>
  </si>
  <si>
    <r>
      <t>M</t>
    </r>
    <r>
      <rPr>
        <vertAlign val="superscript"/>
        <sz val="11"/>
        <color theme="1"/>
        <rFont val="Calibri"/>
        <family val="2"/>
        <scheme val="minor"/>
      </rPr>
      <t>2</t>
    </r>
  </si>
  <si>
    <r>
      <t>M</t>
    </r>
    <r>
      <rPr>
        <vertAlign val="superscript"/>
        <sz val="11"/>
        <color theme="1"/>
        <rFont val="Calibri"/>
        <family val="2"/>
        <scheme val="minor"/>
      </rPr>
      <t>3</t>
    </r>
    <r>
      <rPr>
        <sz val="11"/>
        <color theme="1"/>
        <rFont val="Calibri"/>
        <family val="2"/>
        <scheme val="minor"/>
      </rPr>
      <t/>
    </r>
  </si>
  <si>
    <r>
      <rPr>
        <b/>
        <u/>
        <sz val="12"/>
        <rFont val="Calibri Light"/>
        <family val="2"/>
        <scheme val="major"/>
      </rPr>
      <t>Supply and installation of Shelter on entrance building door:</t>
    </r>
    <r>
      <rPr>
        <sz val="12"/>
        <rFont val="Calibri Light"/>
        <family val="2"/>
        <scheme val="major"/>
      </rPr>
      <t xml:space="preserve">
 Prepare all materials, equipment, and manpower for installation Iron sheet shelter within GI pipe 4inch and profile box 40x80mm including anti rust and oil paint and other related activities to complete the job as per drawing and instruction of the in-charge engineer all waste materials and debris are to be transported to the approved damp site. All tasks for this item are to be under the full approval of the charge engineer</t>
    </r>
  </si>
  <si>
    <t xml:space="preserve"> Sar-e-Pol Province center of Sar-e-Pol Afghan Baloch Boys and Girls Primary School</t>
  </si>
  <si>
    <t xml:space="preserve">Priority 2  School Building Revolution </t>
  </si>
  <si>
    <t>B - School Building Revolution Renovation</t>
  </si>
  <si>
    <t>B. Civil Works:</t>
  </si>
  <si>
    <t>B1</t>
  </si>
  <si>
    <t>B2</t>
  </si>
  <si>
    <t>B3</t>
  </si>
  <si>
    <t>B4</t>
  </si>
  <si>
    <t>B5</t>
  </si>
  <si>
    <t>B6</t>
  </si>
  <si>
    <t>B7</t>
  </si>
  <si>
    <t>B8</t>
  </si>
  <si>
    <t>B9</t>
  </si>
  <si>
    <t>B10</t>
  </si>
  <si>
    <t>B11</t>
  </si>
  <si>
    <t>B12</t>
  </si>
  <si>
    <t>B13</t>
  </si>
  <si>
    <t>B14</t>
  </si>
  <si>
    <t>B15</t>
  </si>
  <si>
    <t>B16</t>
  </si>
  <si>
    <r>
      <rPr>
        <b/>
        <u/>
        <sz val="12"/>
        <rFont val="Calibri Light"/>
        <family val="2"/>
        <scheme val="major"/>
      </rPr>
      <t>Supply and installation of gutters  length 4m size (15x10)cm</t>
    </r>
    <r>
      <rPr>
        <sz val="12"/>
        <rFont val="Calibri Light"/>
        <family val="2"/>
        <scheme val="major"/>
      </rPr>
      <t xml:space="preserve">
Prepare all materials, equipment, and manpower to  make standard-size with all related activities to complete the job as per drawing and instruction of the in-charge engineer .</t>
    </r>
  </si>
  <si>
    <r>
      <rPr>
        <b/>
        <u/>
        <sz val="12"/>
        <rFont val="Calibri Light"/>
        <family val="2"/>
        <scheme val="major"/>
      </rPr>
      <t xml:space="preserve">Exterior and interior wall plaster around of doors windows and picks  1:4 </t>
    </r>
    <r>
      <rPr>
        <sz val="12"/>
        <rFont val="Calibri Light"/>
        <family val="2"/>
        <scheme val="major"/>
      </rPr>
      <t xml:space="preserve">
Prepare all materials, equipment, and manpower for exterior and interior wall cement and sand  Plaster  1:4  with all related activities to complete the job as per drawing and instruction of the in-charge engineer All tasks for this item are to be under full approval in charge engineer</t>
    </r>
  </si>
  <si>
    <r>
      <t xml:space="preserve">PCC 15MPA for Class floor, Sidewalk and ramps 
</t>
    </r>
    <r>
      <rPr>
        <sz val="12"/>
        <rFont val="Calibri Light"/>
        <family val="2"/>
        <scheme val="major"/>
      </rPr>
      <t>Prepare all materials, equipment, and manpower for casting 15 MPA PCC for classes floor, veranda, sidewalk and ramp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</si>
  <si>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 Supply and replacement of Door complete 
</t>
    </r>
    <r>
      <rPr>
        <sz val="12"/>
        <rFont val="Calibri Light"/>
        <family val="2"/>
        <scheme val="major"/>
      </rPr>
      <t>Prepare all materials, equipment, and manpower for door with the size 10 (1  x  2.5)m and 1( 2.5 x 2.5)m and 1 (2.4x2.5) within glass hinge, lock complete all related activities to complete the job as per drawing and instruction of the in-charge engineer All tasks for this item are to be under full approval of in charge engineer</t>
    </r>
  </si>
  <si>
    <r>
      <t xml:space="preserve"> Supply and replacement of Windows complete
</t>
    </r>
    <r>
      <rPr>
        <sz val="12"/>
        <rFont val="Calibri Light"/>
        <family val="2"/>
        <scheme val="major"/>
      </rPr>
      <t>Prepare all materials, equipment, and manpower for windows size 25 (1x1.8)m and 10 (1.2x0.7)m within glass hinge, lock or handle and fly screen complete all related activities to complete the job as per drawing and instruction of the in-charge engineer All tasks for this item are to be under full approval of in charge engineer</t>
    </r>
  </si>
  <si>
    <r>
      <t>Supply and installation of handrail for ramp with three coats.</t>
    </r>
    <r>
      <rPr>
        <sz val="11"/>
        <color theme="1"/>
        <rFont val="Calibri"/>
        <family val="2"/>
        <scheme val="minor"/>
      </rPr>
      <t xml:space="preserve">
Prepare all materials, equipment, and manpower  for the preparation of 7m length 80cm high with 3inch dia best quality and Painting of Steel handrails with oil paint on three coats with all related activities to complete the job as per drawing and instruction of the in-charge engineer All tasks for this item to be under full approval in charge engineer</t>
    </r>
  </si>
  <si>
    <t>C. Civil Works:</t>
  </si>
  <si>
    <t>C - Latrine Renovation</t>
  </si>
  <si>
    <t>C -   Latrine renovation (Priority #3)</t>
  </si>
  <si>
    <t>C1</t>
  </si>
  <si>
    <t>C2</t>
  </si>
  <si>
    <t>C3</t>
  </si>
  <si>
    <r>
      <t xml:space="preserve">PCC work Mark 150 1:2:4 for classes floor and sidewalks
</t>
    </r>
    <r>
      <rPr>
        <sz val="11"/>
        <color theme="1"/>
        <rFont val="Calibri"/>
        <family val="2"/>
        <scheme val="minor"/>
      </rPr>
      <t xml:space="preserve">Prepare all materials, equipment, and manpower for PCC work including best quality of sand, fresh cement, clean water and crash gravel with all related activities to complete the job as per drawing and instruction of the in-charge engineer all waste materials and debris are to be transported to the approved damp site. All tasks for this item are to be under the full approval of the charge engineer </t>
    </r>
  </si>
  <si>
    <t>C4</t>
  </si>
  <si>
    <t>C5</t>
  </si>
  <si>
    <t>m</t>
  </si>
  <si>
    <t>C6</t>
  </si>
  <si>
    <r>
      <rPr>
        <b/>
        <u/>
        <sz val="11"/>
        <color theme="1"/>
        <rFont val="Calibri"/>
        <family val="2"/>
        <scheme val="minor"/>
      </rPr>
      <t xml:space="preserve">Plastic Paint three coats with Primer exterior wall  and interior 100%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</si>
  <si>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t>C7</t>
  </si>
  <si>
    <r>
      <t xml:space="preserve">Oil Painting doors and windows three coats 
</t>
    </r>
    <r>
      <rPr>
        <sz val="11"/>
        <color theme="1"/>
        <rFont val="Calibri"/>
        <family val="2"/>
        <scheme val="minor"/>
      </rPr>
      <t>Prepare all materials, equipment, and manpower for the metal windows and doors paint three coats (Birage or equivalent) including preparation, primer, and filling with all related activities to complete the job as per drawing and instruction of the in-charge engineer All tasks for this item are to be under full approval in charge engineer</t>
    </r>
  </si>
  <si>
    <t xml:space="preserve">Priority 3,   2 Cells Latrine Renovation </t>
  </si>
  <si>
    <r>
      <t xml:space="preserve">Stone masonry work 1:4 for stairs with pointing 1:3
</t>
    </r>
    <r>
      <rPr>
        <sz val="11"/>
        <color theme="1"/>
        <rFont val="Calibri"/>
        <family val="2"/>
        <scheme val="minor"/>
      </rPr>
      <t xml:space="preserve">Prepare all materials, equipment, and manpower for stone masonry work 1:4 and pointing 1:3 for damage stair with all related activities to complete the job as per drawing and instruction of the in-charge engineer all waste materials and debris are to be transported to the approved damp site. All tasks for this item are to be under the full approval of the charge engineer </t>
    </r>
  </si>
  <si>
    <r>
      <t>M</t>
    </r>
    <r>
      <rPr>
        <vertAlign val="superscript"/>
        <sz val="11"/>
        <color theme="1"/>
        <rFont val="Calibri"/>
        <family val="2"/>
        <scheme val="minor"/>
      </rPr>
      <t>2</t>
    </r>
    <r>
      <rPr>
        <sz val="11"/>
        <color theme="1"/>
        <rFont val="Calibri"/>
        <family val="2"/>
        <scheme val="minor"/>
      </rPr>
      <t/>
    </r>
  </si>
  <si>
    <t>Total  B. Existing school renovation:</t>
  </si>
  <si>
    <t xml:space="preserve">Total  C. Existing 2 cells latrine renovation: </t>
  </si>
  <si>
    <r>
      <t xml:space="preserve">Renovation of ( </t>
    </r>
    <r>
      <rPr>
        <b/>
        <sz val="16"/>
        <color rgb="FFFF0000"/>
        <rFont val="Calibri Light"/>
        <family val="2"/>
        <scheme val="major"/>
      </rPr>
      <t xml:space="preserve">Afghan Baloch Boys and Girls Primary School  </t>
    </r>
    <r>
      <rPr>
        <b/>
        <sz val="16"/>
        <rFont val="Calibri Light"/>
        <family val="2"/>
        <scheme val="major"/>
      </rPr>
      <t xml:space="preserve">  )</t>
    </r>
  </si>
  <si>
    <r>
      <t>Renovation of (</t>
    </r>
    <r>
      <rPr>
        <b/>
        <sz val="16"/>
        <color rgb="FFFF0000"/>
        <rFont val="Calibri Light"/>
        <family val="2"/>
        <scheme val="major"/>
      </rPr>
      <t xml:space="preserve">Afghan Baloch Girls and Boys Primary School's Latrine  </t>
    </r>
    <r>
      <rPr>
        <b/>
        <sz val="16"/>
        <rFont val="Calibri Light"/>
        <family val="2"/>
        <scheme val="major"/>
      </rPr>
      <t xml:space="preserve">  )</t>
    </r>
  </si>
  <si>
    <r>
      <t>Renovation of (</t>
    </r>
    <r>
      <rPr>
        <b/>
        <sz val="16"/>
        <color rgb="FFFF0000"/>
        <rFont val="Calibri Light"/>
        <family val="2"/>
        <scheme val="major"/>
      </rPr>
      <t>Afghan Baloch Girls and Boys Primary School Building</t>
    </r>
    <r>
      <rPr>
        <b/>
        <sz val="16"/>
        <rFont val="Calibri Light"/>
        <family val="2"/>
        <scheme val="major"/>
      </rPr>
      <t xml:space="preserve">  )</t>
    </r>
  </si>
  <si>
    <r>
      <rPr>
        <b/>
        <u/>
        <sz val="12"/>
        <rFont val="Calibri Light"/>
        <family val="2"/>
        <scheme val="major"/>
      </rPr>
      <t xml:space="preserve">Removing the existence roof mud plaster and damaged plank board 2.5cm </t>
    </r>
    <r>
      <rPr>
        <sz val="12"/>
        <rFont val="Calibri Light"/>
        <family val="2"/>
        <scheme val="major"/>
      </rPr>
      <t xml:space="preserve">  
Prepare all materials, equipment, and manpower for Removing the existence roof mud plaster and damaged plank board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</si>
  <si>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Roofing work  including (water proof tent, piece of brick average 5cm, 5cm PCC 1:2:4+mesh wire 2.7mm  and one layer isogam</t>
    </r>
    <r>
      <rPr>
        <sz val="12"/>
        <rFont val="Calibri Light"/>
        <family val="2"/>
        <scheme val="major"/>
      </rPr>
      <t xml:space="preserve">
 Prepare all materials, equipment, and manpower for roofing work including laying water proof tent, gravels PCC and isogam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</si>
  <si>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Brick Masonry wall with 1st grade, standard-size clay burnt bricks: </t>
    </r>
    <r>
      <rPr>
        <sz val="12"/>
        <rFont val="Calibri Light"/>
        <family val="2"/>
        <scheme val="major"/>
      </rPr>
      <t xml:space="preserve">
Prepare all materials, equipment, and manpower to  Build  25 -35 cm thick Brick Masonry wall with 1st grade, standard-size clay burnt bricks with cement mortar 1:4 with  all related activities to complete the job as per drawing and instruction of the in-charge engineer .</t>
    </r>
  </si>
  <si>
    <r>
      <t xml:space="preserve">Excavation of 20cm pavement land around of sidewalk 
</t>
    </r>
    <r>
      <rPr>
        <sz val="12"/>
        <rFont val="Calibri Light"/>
        <family val="2"/>
        <scheme val="major"/>
      </rPr>
      <t>Prepare all materials, equipment, and manpower for cutting of additional layer of land which is over the sidewalks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</si>
  <si>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Oil Painting of doors and windows three coats+black board</t>
    </r>
    <r>
      <rPr>
        <sz val="12"/>
        <rFont val="Calibri Light"/>
        <family val="2"/>
        <scheme val="major"/>
      </rPr>
      <t xml:space="preserve">
Prepare all materials, equipment, and manpower for window and door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</si>
  <si>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Roofing work  including (Making slope with average 5cm brick pieces, 5cm PCC 1:2:4+mesh wire 2.7mm  and one layer isogam
</t>
    </r>
    <r>
      <rPr>
        <sz val="11"/>
        <color theme="1"/>
        <rFont val="Calibri"/>
        <family val="2"/>
        <scheme val="minor"/>
      </rPr>
      <t xml:space="preserve"> Prepare all materials, equipment, and manpower for roofing work including average 5cm brick piece, 5cm PCC + wire mesh and isogam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</si>
  <si>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Supply and installation of PVC Ø 4 inch for ventilation L=4m
</t>
    </r>
    <r>
      <rPr>
        <sz val="11"/>
        <color theme="1"/>
        <rFont val="Calibri"/>
        <family val="2"/>
        <scheme val="minor"/>
      </rPr>
      <t xml:space="preserve"> Prepare all materials, equipment, and manpower for 4 inch PVC pipe for ventilation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</si>
  <si>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Removing existing damaged PCC floor and stairs
</t>
    </r>
    <r>
      <rPr>
        <sz val="11"/>
        <color theme="1"/>
        <rFont val="Calibri"/>
        <family val="2"/>
        <scheme val="minor"/>
      </rPr>
      <t>Prepare all materials, equipment, and manpower for Removing existing damaged PCC floor and existing stair with all related activities to complete the job as per drawing and instruction of the in-charge engineer all waste materials and debris are to be transported to the approved damp site. All tasks for this item are to be under the full approval of the charge engineer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</si>
</sst>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5"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0"/>
      <color rgb="FF000000"/>
      <name val="Calibri Light"/>
      <family val="2"/>
      <scheme val="major"/>
    </font>
    <font>
      <b/>
      <sz val="12"/>
      <color rgb="FF000000"/>
      <name val="Calibri Light"/>
      <family val="2"/>
      <scheme val="major"/>
    </font>
    <font>
      <b/>
      <sz val="14"/>
      <color theme="1"/>
      <name val="Times New Roman"/>
      <family val="1"/>
    </font>
    <font>
      <b/>
      <sz val="16"/>
      <color rgb="FFFF0000"/>
      <name val="Calibri Light"/>
      <family val="2"/>
      <scheme val="major"/>
    </font>
    <font>
      <b/>
      <sz val="11"/>
      <color theme="1"/>
      <name val="Calibri"/>
      <family val="2"/>
      <scheme val="minor"/>
    </font>
    <font>
      <b/>
      <sz val="12"/>
      <color theme="1"/>
      <name val="Calibri"/>
      <family val="2"/>
      <scheme val="minor"/>
    </font>
    <font>
      <b/>
      <u/>
      <sz val="11"/>
      <color theme="1"/>
      <name val="Calibri"/>
      <family val="2"/>
      <scheme val="minor"/>
    </font>
    <font>
      <vertAlign val="superscript"/>
      <sz val="11"/>
      <color theme="1"/>
      <name val="Calibri"/>
      <family val="2"/>
      <scheme val="minor"/>
    </font>
    <font>
      <sz val="14"/>
      <color theme="1"/>
      <name val="Calibri"/>
      <family val="2"/>
      <scheme val="minor"/>
    </font>
    <font>
      <sz val="11"/>
      <name val="Calibri Light"/>
      <family val="2"/>
      <scheme val="major"/>
    </font>
  </fonts>
  <fills count="8">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90">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7" fillId="0" borderId="1" xfId="0" applyFont="1" applyBorder="1" applyAlignment="1">
      <alignment horizontal="left" vertical="top" wrapText="1"/>
    </xf>
    <xf numFmtId="0" fontId="13" fillId="0" borderId="6" xfId="0" applyFont="1" applyBorder="1" applyAlignment="1">
      <alignment horizontal="left" vertical="center" wrapText="1"/>
    </xf>
    <xf numFmtId="0" fontId="12" fillId="0" borderId="1" xfId="0" applyFont="1" applyBorder="1" applyAlignment="1">
      <alignment horizontal="left" vertical="top" wrapText="1"/>
    </xf>
    <xf numFmtId="0" fontId="11"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7"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7" fillId="4" borderId="1" xfId="0" applyFont="1" applyFill="1" applyBorder="1" applyAlignment="1">
      <alignment horizontal="left" vertical="top" wrapText="1"/>
    </xf>
    <xf numFmtId="0" fontId="13" fillId="4" borderId="4" xfId="0" applyFont="1" applyFill="1" applyBorder="1" applyAlignment="1">
      <alignment horizontal="center" vertical="center" wrapText="1"/>
    </xf>
    <xf numFmtId="2" fontId="14" fillId="4" borderId="4" xfId="0" applyNumberFormat="1" applyFont="1" applyFill="1" applyBorder="1" applyAlignment="1">
      <alignment horizontal="center" vertical="center" shrinkToFit="1"/>
    </xf>
    <xf numFmtId="2" fontId="14" fillId="4" borderId="4" xfId="0" applyNumberFormat="1" applyFont="1" applyFill="1" applyBorder="1" applyAlignment="1">
      <alignment horizontal="center" vertical="center" wrapText="1"/>
    </xf>
    <xf numFmtId="0" fontId="13" fillId="4" borderId="11" xfId="0" applyFont="1" applyFill="1" applyBorder="1" applyAlignment="1">
      <alignment horizontal="left" vertical="center" wrapText="1"/>
    </xf>
    <xf numFmtId="0" fontId="17" fillId="5" borderId="10" xfId="0" applyFont="1" applyFill="1" applyBorder="1" applyAlignment="1">
      <alignment vertical="center"/>
    </xf>
    <xf numFmtId="0" fontId="17" fillId="5" borderId="4" xfId="0" applyFont="1" applyFill="1" applyBorder="1" applyAlignment="1">
      <alignment horizontal="center" vertical="center" wrapText="1"/>
    </xf>
    <xf numFmtId="4" fontId="17" fillId="5" borderId="11" xfId="0" applyNumberFormat="1" applyFont="1" applyFill="1" applyBorder="1" applyAlignment="1">
      <alignment horizontal="center" vertical="center"/>
    </xf>
    <xf numFmtId="4" fontId="0" fillId="0" borderId="0" xfId="0" applyNumberFormat="1"/>
    <xf numFmtId="0" fontId="17" fillId="4" borderId="5" xfId="0" applyFont="1" applyFill="1" applyBorder="1" applyAlignment="1">
      <alignment horizontal="center" vertical="center"/>
    </xf>
    <xf numFmtId="0" fontId="17" fillId="4" borderId="1" xfId="0" applyFont="1" applyFill="1" applyBorder="1" applyAlignment="1">
      <alignment horizontal="center" vertical="center" wrapText="1"/>
    </xf>
    <xf numFmtId="0" fontId="17" fillId="4" borderId="6" xfId="0" applyFont="1" applyFill="1" applyBorder="1" applyAlignment="1">
      <alignment horizontal="center" vertical="center"/>
    </xf>
    <xf numFmtId="0" fontId="13" fillId="0" borderId="13" xfId="0" applyFont="1" applyBorder="1" applyAlignment="1">
      <alignment horizontal="left" vertical="center" wrapText="1"/>
    </xf>
    <xf numFmtId="0" fontId="12" fillId="0" borderId="12" xfId="0" applyFont="1" applyFill="1" applyBorder="1" applyAlignment="1">
      <alignment horizontal="left" vertical="top" wrapText="1"/>
    </xf>
    <xf numFmtId="0" fontId="7" fillId="4"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7" fillId="0" borderId="12" xfId="0" applyFont="1" applyFill="1" applyBorder="1" applyAlignment="1">
      <alignment horizontal="left" vertical="top" wrapText="1"/>
    </xf>
    <xf numFmtId="0" fontId="19" fillId="6" borderId="1" xfId="0" applyFont="1" applyFill="1" applyBorder="1"/>
    <xf numFmtId="0" fontId="19" fillId="6" borderId="1" xfId="0" applyFont="1" applyFill="1" applyBorder="1" applyAlignment="1">
      <alignment horizontal="center"/>
    </xf>
    <xf numFmtId="0" fontId="0" fillId="0" borderId="1" xfId="0" applyBorder="1" applyAlignment="1">
      <alignment horizontal="center" vertical="center"/>
    </xf>
    <xf numFmtId="0" fontId="0" fillId="0" borderId="1" xfId="0" applyBorder="1"/>
    <xf numFmtId="0" fontId="21" fillId="0" borderId="1" xfId="0" applyFont="1" applyBorder="1" applyAlignment="1">
      <alignment horizontal="left" wrapText="1"/>
    </xf>
    <xf numFmtId="0" fontId="21" fillId="0" borderId="1" xfId="0" applyFont="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top" wrapText="1"/>
    </xf>
    <xf numFmtId="0" fontId="21" fillId="0" borderId="1" xfId="0" applyFont="1" applyFill="1" applyBorder="1" applyAlignment="1">
      <alignment vertical="top" wrapText="1"/>
    </xf>
    <xf numFmtId="0" fontId="19" fillId="0" borderId="1" xfId="0" applyFont="1" applyBorder="1" applyAlignment="1">
      <alignment horizontal="left" wrapText="1"/>
    </xf>
    <xf numFmtId="0" fontId="19" fillId="0" borderId="1" xfId="0" applyFont="1" applyFill="1" applyBorder="1" applyAlignment="1">
      <alignment vertical="top" wrapText="1"/>
    </xf>
    <xf numFmtId="2" fontId="16" fillId="4" borderId="4" xfId="0" applyNumberFormat="1" applyFont="1" applyFill="1" applyBorder="1" applyAlignment="1">
      <alignment horizontal="center" vertical="center" wrapText="1"/>
    </xf>
    <xf numFmtId="165" fontId="19" fillId="7" borderId="1" xfId="0" applyNumberFormat="1" applyFont="1" applyFill="1" applyBorder="1" applyAlignment="1">
      <alignment horizontal="center" vertical="center"/>
    </xf>
    <xf numFmtId="165" fontId="0" fillId="0" borderId="1" xfId="0" applyNumberFormat="1" applyBorder="1" applyAlignment="1">
      <alignment horizontal="center" vertical="center"/>
    </xf>
    <xf numFmtId="165" fontId="0" fillId="0" borderId="1" xfId="0" applyNumberFormat="1" applyFill="1" applyBorder="1" applyAlignment="1">
      <alignment horizontal="center" vertical="center"/>
    </xf>
    <xf numFmtId="0" fontId="0" fillId="0" borderId="0" xfId="0" applyAlignment="1">
      <alignment vertical="center"/>
    </xf>
    <xf numFmtId="0" fontId="23" fillId="0" borderId="5" xfId="0" applyFont="1" applyBorder="1" applyAlignment="1">
      <alignment horizontal="center" vertical="center"/>
    </xf>
    <xf numFmtId="0" fontId="23" fillId="0" borderId="1" xfId="0" applyFont="1" applyBorder="1" applyAlignment="1">
      <alignment horizontal="left" vertical="center" wrapText="1"/>
    </xf>
    <xf numFmtId="4" fontId="23" fillId="0" borderId="6" xfId="0" applyNumberFormat="1" applyFont="1" applyBorder="1" applyAlignment="1">
      <alignment horizontal="center" vertical="center"/>
    </xf>
    <xf numFmtId="0" fontId="0" fillId="0" borderId="1" xfId="0" applyFont="1" applyBorder="1" applyAlignment="1">
      <alignment horizontal="center" vertical="center"/>
    </xf>
    <xf numFmtId="0" fontId="7" fillId="0" borderId="1" xfId="0" applyFont="1" applyFill="1" applyBorder="1" applyAlignment="1">
      <alignment horizontal="center" vertical="center" wrapText="1"/>
    </xf>
    <xf numFmtId="0" fontId="2" fillId="0" borderId="1" xfId="0" applyFont="1" applyBorder="1" applyAlignment="1">
      <alignment horizontal="center"/>
    </xf>
    <xf numFmtId="1" fontId="15" fillId="4" borderId="10" xfId="0" applyNumberFormat="1" applyFont="1" applyFill="1" applyBorder="1" applyAlignment="1">
      <alignment horizontal="center" vertical="center" shrinkToFit="1"/>
    </xf>
    <xf numFmtId="1" fontId="15" fillId="4" borderId="4" xfId="0" applyNumberFormat="1" applyFont="1" applyFill="1" applyBorder="1" applyAlignment="1">
      <alignment horizontal="center" vertical="center" shrinkToFi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20" fillId="6" borderId="1" xfId="0" applyFont="1" applyFill="1" applyBorder="1" applyAlignment="1">
      <alignment horizontal="center" vertical="center"/>
    </xf>
    <xf numFmtId="0" fontId="19" fillId="6" borderId="1" xfId="0" applyFont="1" applyFill="1" applyBorder="1" applyAlignment="1">
      <alignment horizontal="center" vertical="center"/>
    </xf>
    <xf numFmtId="0" fontId="19" fillId="6" borderId="1" xfId="0" applyFont="1" applyFill="1" applyBorder="1" applyAlignment="1">
      <alignment horizontal="left" vertical="center"/>
    </xf>
    <xf numFmtId="0" fontId="19" fillId="7" borderId="1" xfId="0" applyFont="1" applyFill="1" applyBorder="1" applyAlignment="1">
      <alignment horizontal="center" vertical="center"/>
    </xf>
    <xf numFmtId="0" fontId="0" fillId="7" borderId="2" xfId="0" applyFill="1" applyBorder="1" applyAlignment="1">
      <alignment horizontal="center"/>
    </xf>
    <xf numFmtId="0" fontId="0" fillId="7" borderId="14" xfId="0" applyFill="1" applyBorder="1" applyAlignment="1">
      <alignment horizontal="center"/>
    </xf>
    <xf numFmtId="0" fontId="0" fillId="7" borderId="3" xfId="0" applyFill="1" applyBorder="1" applyAlignment="1">
      <alignment horizontal="center"/>
    </xf>
    <xf numFmtId="0" fontId="24" fillId="0" borderId="5" xfId="0" applyFont="1" applyBorder="1" applyAlignment="1">
      <alignment horizontal="left" vertical="top" wrapText="1"/>
    </xf>
    <xf numFmtId="0" fontId="24" fillId="0" borderId="1" xfId="0" applyFont="1" applyBorder="1" applyAlignment="1">
      <alignment horizontal="left" vertical="top" wrapText="1"/>
    </xf>
    <xf numFmtId="0" fontId="24" fillId="0" borderId="6" xfId="0" applyFont="1" applyBorder="1" applyAlignment="1">
      <alignment horizontal="left" vertical="top" wrapText="1"/>
    </xf>
    <xf numFmtId="0" fontId="8" fillId="4" borderId="15"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1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81640625" bestFit="1" customWidth="1"/>
    <col min="2" max="2" width="26.26953125" bestFit="1" customWidth="1"/>
    <col min="3" max="3" width="23.81640625" bestFit="1" customWidth="1"/>
    <col min="10" max="10" width="9.72656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68" t="s">
        <v>7</v>
      </c>
      <c r="B4" s="68"/>
      <c r="C4" s="68"/>
      <c r="D4" s="68"/>
      <c r="E4" s="68"/>
      <c r="F4" s="68"/>
      <c r="G4" s="68"/>
      <c r="H4" s="68"/>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68" t="s">
        <v>7</v>
      </c>
      <c r="B14" s="68"/>
      <c r="C14" s="68"/>
      <c r="D14" s="68"/>
      <c r="E14" s="68"/>
      <c r="F14" s="68"/>
      <c r="G14" s="68"/>
      <c r="H14" s="68"/>
      <c r="I14" s="16">
        <f>SUM(I6:I13)</f>
        <v>262.02800000000002</v>
      </c>
      <c r="J14" s="17"/>
    </row>
    <row r="15" spans="1:10" x14ac:dyDescent="0.35">
      <c r="A15" s="15"/>
      <c r="B15" s="15"/>
      <c r="C15" s="15"/>
      <c r="D15" s="15"/>
      <c r="E15" s="15"/>
      <c r="F15" s="15"/>
      <c r="G15" s="15"/>
      <c r="H15" s="15"/>
      <c r="I15" s="16"/>
      <c r="J15" s="17"/>
    </row>
    <row r="16" spans="1:10" x14ac:dyDescent="0.35">
      <c r="A16" s="4">
        <v>2</v>
      </c>
      <c r="B16" s="5" t="s">
        <v>64</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68" t="s">
        <v>7</v>
      </c>
      <c r="B25" s="68"/>
      <c r="C25" s="68"/>
      <c r="D25" s="68"/>
      <c r="E25" s="68"/>
      <c r="F25" s="68"/>
      <c r="G25" s="68"/>
      <c r="H25" s="68"/>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68" t="s">
        <v>7</v>
      </c>
      <c r="B38" s="68"/>
      <c r="C38" s="68"/>
      <c r="D38" s="68"/>
      <c r="E38" s="68"/>
      <c r="F38" s="68"/>
      <c r="G38" s="68"/>
      <c r="H38" s="68"/>
      <c r="I38" s="16">
        <f>SUM(I27:I37)</f>
        <v>79.3245</v>
      </c>
      <c r="J38" s="17"/>
    </row>
    <row r="39" spans="1:10" ht="16.5" x14ac:dyDescent="0.35">
      <c r="A39" s="10"/>
      <c r="B39" s="11" t="s">
        <v>71</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70</v>
      </c>
      <c r="D44" s="12" t="s">
        <v>21</v>
      </c>
      <c r="E44" s="10">
        <v>1</v>
      </c>
      <c r="F44" s="10">
        <v>3</v>
      </c>
      <c r="G44" s="10">
        <v>2</v>
      </c>
      <c r="H44" s="10"/>
      <c r="I44" s="10">
        <f t="shared" si="3"/>
        <v>6</v>
      </c>
      <c r="J44" s="10"/>
    </row>
    <row r="45" spans="1:10" ht="16.5" x14ac:dyDescent="0.35">
      <c r="A45" s="10"/>
      <c r="B45" s="11"/>
      <c r="C45" s="12" t="s">
        <v>69</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72</v>
      </c>
      <c r="D51" s="12" t="s">
        <v>21</v>
      </c>
      <c r="E51" s="10">
        <v>1</v>
      </c>
      <c r="F51" s="10">
        <v>3</v>
      </c>
      <c r="G51" s="10">
        <v>1.5</v>
      </c>
      <c r="H51" s="10"/>
      <c r="I51" s="10">
        <f t="shared" si="3"/>
        <v>4.5</v>
      </c>
      <c r="J51" s="10"/>
    </row>
    <row r="52" spans="1:10" x14ac:dyDescent="0.35">
      <c r="A52" s="68" t="s">
        <v>7</v>
      </c>
      <c r="B52" s="68"/>
      <c r="C52" s="68"/>
      <c r="D52" s="68"/>
      <c r="E52" s="68"/>
      <c r="F52" s="68"/>
      <c r="G52" s="68"/>
      <c r="H52" s="68"/>
      <c r="I52" s="16">
        <f>SUM(I39:I51)</f>
        <v>75.95</v>
      </c>
      <c r="J52" s="17"/>
    </row>
    <row r="53" spans="1:10" x14ac:dyDescent="0.35">
      <c r="A53" s="4">
        <v>3</v>
      </c>
      <c r="B53" s="5" t="s">
        <v>73</v>
      </c>
      <c r="C53" s="6"/>
      <c r="D53" s="6"/>
      <c r="E53" s="7"/>
      <c r="F53" s="6"/>
      <c r="G53" s="6"/>
      <c r="H53" s="6"/>
      <c r="I53" s="8"/>
      <c r="J53" s="9"/>
    </row>
    <row r="54" spans="1:10" ht="16.5" x14ac:dyDescent="0.35">
      <c r="A54" s="10"/>
      <c r="B54" s="11" t="s">
        <v>74</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68" t="s">
        <v>7</v>
      </c>
      <c r="B64" s="68"/>
      <c r="C64" s="68"/>
      <c r="D64" s="68"/>
      <c r="E64" s="68"/>
      <c r="F64" s="68"/>
      <c r="G64" s="68"/>
      <c r="H64" s="68"/>
      <c r="I64" s="16">
        <f>SUM(I54:I63)</f>
        <v>425.7</v>
      </c>
      <c r="J64" s="17"/>
    </row>
    <row r="65" spans="1:10" ht="16.5" x14ac:dyDescent="0.35">
      <c r="A65" s="10"/>
      <c r="B65" s="11" t="s">
        <v>75</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72</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76</v>
      </c>
      <c r="D70" s="12" t="s">
        <v>21</v>
      </c>
      <c r="E70" s="10">
        <v>1</v>
      </c>
      <c r="F70" s="10">
        <v>3.45</v>
      </c>
      <c r="G70" s="10">
        <v>3.37</v>
      </c>
      <c r="H70" s="10"/>
      <c r="I70" s="10">
        <f t="shared" si="6"/>
        <v>11.626500000000002</v>
      </c>
      <c r="J70" s="10"/>
    </row>
    <row r="71" spans="1:10" ht="16.5" x14ac:dyDescent="0.35">
      <c r="A71" s="10"/>
      <c r="B71" s="11"/>
      <c r="C71" s="12" t="s">
        <v>69</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70</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68" t="s">
        <v>7</v>
      </c>
      <c r="B80" s="68"/>
      <c r="C80" s="68"/>
      <c r="D80" s="68"/>
      <c r="E80" s="68"/>
      <c r="F80" s="68"/>
      <c r="G80" s="68"/>
      <c r="H80" s="68"/>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68" t="s">
        <v>7</v>
      </c>
      <c r="B83" s="68"/>
      <c r="C83" s="68"/>
      <c r="D83" s="68"/>
      <c r="E83" s="68"/>
      <c r="F83" s="68"/>
      <c r="G83" s="68"/>
      <c r="H83" s="68"/>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68" t="s">
        <v>7</v>
      </c>
      <c r="B89" s="68"/>
      <c r="C89" s="68"/>
      <c r="D89" s="68"/>
      <c r="E89" s="68"/>
      <c r="F89" s="68"/>
      <c r="G89" s="68"/>
      <c r="H89" s="68"/>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68" t="s">
        <v>7</v>
      </c>
      <c r="B102" s="68"/>
      <c r="C102" s="68"/>
      <c r="D102" s="68"/>
      <c r="E102" s="68"/>
      <c r="F102" s="68"/>
      <c r="G102" s="68"/>
      <c r="H102" s="68"/>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68" t="s">
        <v>7</v>
      </c>
      <c r="B105" s="68"/>
      <c r="C105" s="68"/>
      <c r="D105" s="68"/>
      <c r="E105" s="68"/>
      <c r="F105" s="68"/>
      <c r="G105" s="68"/>
      <c r="H105" s="68"/>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68" t="s">
        <v>7</v>
      </c>
      <c r="B111" s="68"/>
      <c r="C111" s="68"/>
      <c r="D111" s="68"/>
      <c r="E111" s="68"/>
      <c r="F111" s="68"/>
      <c r="G111" s="68"/>
      <c r="H111" s="68"/>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68" t="s">
        <v>7</v>
      </c>
      <c r="B118" s="68"/>
      <c r="C118" s="68"/>
      <c r="D118" s="68"/>
      <c r="E118" s="68"/>
      <c r="F118" s="68"/>
      <c r="G118" s="68"/>
      <c r="H118" s="68"/>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68" t="s">
        <v>7</v>
      </c>
      <c r="B121" s="68"/>
      <c r="C121" s="68"/>
      <c r="D121" s="68"/>
      <c r="E121" s="68"/>
      <c r="F121" s="68"/>
      <c r="G121" s="68"/>
      <c r="H121" s="68"/>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68" t="s">
        <v>7</v>
      </c>
      <c r="B124" s="68"/>
      <c r="C124" s="68"/>
      <c r="D124" s="68"/>
      <c r="E124" s="68"/>
      <c r="F124" s="68"/>
      <c r="G124" s="68"/>
      <c r="H124" s="68"/>
      <c r="I124" s="16">
        <f>SUM(I123)</f>
        <v>5.1749999999999998</v>
      </c>
      <c r="J124" s="17"/>
    </row>
    <row r="125" spans="1:10" x14ac:dyDescent="0.35">
      <c r="A125" s="4">
        <v>12</v>
      </c>
      <c r="B125" s="5" t="s">
        <v>65</v>
      </c>
      <c r="C125" s="6"/>
      <c r="D125" s="6"/>
      <c r="E125" s="7"/>
      <c r="F125" s="6"/>
      <c r="G125" s="6"/>
      <c r="H125" s="6"/>
      <c r="I125" s="8"/>
      <c r="J125" s="9"/>
    </row>
    <row r="126" spans="1:10" ht="16.5" x14ac:dyDescent="0.35">
      <c r="A126" s="10"/>
      <c r="B126" s="11" t="s">
        <v>66</v>
      </c>
      <c r="C126" s="12" t="s">
        <v>67</v>
      </c>
      <c r="D126" s="12" t="s">
        <v>21</v>
      </c>
      <c r="E126" s="10">
        <v>1</v>
      </c>
      <c r="F126" s="13">
        <v>101</v>
      </c>
      <c r="G126" s="14"/>
      <c r="H126" s="10">
        <v>0.5</v>
      </c>
      <c r="I126" s="10">
        <f>E126*F126*H126</f>
        <v>50.5</v>
      </c>
      <c r="J126" s="10"/>
    </row>
    <row r="127" spans="1:10" x14ac:dyDescent="0.35">
      <c r="A127" s="68" t="s">
        <v>7</v>
      </c>
      <c r="B127" s="68"/>
      <c r="C127" s="68"/>
      <c r="D127" s="68"/>
      <c r="E127" s="68"/>
      <c r="F127" s="68"/>
      <c r="G127" s="68"/>
      <c r="H127" s="68"/>
      <c r="I127" s="16">
        <f>SUM(I126)</f>
        <v>50.5</v>
      </c>
      <c r="J127" s="17"/>
    </row>
    <row r="128" spans="1:10" x14ac:dyDescent="0.35">
      <c r="A128" s="4">
        <v>12</v>
      </c>
      <c r="B128" s="5" t="s">
        <v>68</v>
      </c>
      <c r="C128" s="6"/>
      <c r="D128" s="6"/>
      <c r="E128" s="7"/>
      <c r="F128" s="6"/>
      <c r="G128" s="6"/>
      <c r="H128" s="6"/>
      <c r="I128" s="8"/>
      <c r="J128" s="9"/>
    </row>
    <row r="129" spans="1:10" ht="13.9" customHeight="1" x14ac:dyDescent="0.35">
      <c r="A129" s="10"/>
      <c r="B129" s="11" t="s">
        <v>43</v>
      </c>
      <c r="C129" s="12"/>
      <c r="D129" s="12" t="s">
        <v>21</v>
      </c>
      <c r="E129" s="10">
        <v>1</v>
      </c>
      <c r="F129" s="13">
        <v>3.8</v>
      </c>
      <c r="G129" s="14"/>
      <c r="H129" s="10">
        <v>2.5</v>
      </c>
      <c r="I129" s="10">
        <f>E129*F129*H129</f>
        <v>9.5</v>
      </c>
      <c r="J129" s="10"/>
    </row>
    <row r="130" spans="1:10" ht="13.9" customHeight="1" x14ac:dyDescent="0.35">
      <c r="A130" s="10"/>
      <c r="B130" s="11" t="s">
        <v>44</v>
      </c>
      <c r="C130" s="12"/>
      <c r="D130" s="12"/>
      <c r="E130" s="10">
        <v>2</v>
      </c>
      <c r="F130" s="13">
        <v>2</v>
      </c>
      <c r="G130" s="14"/>
      <c r="H130" s="10">
        <v>2.5</v>
      </c>
      <c r="I130" s="10">
        <f>E130*F130*H130</f>
        <v>10</v>
      </c>
      <c r="J130" s="10"/>
    </row>
    <row r="131" spans="1:10" x14ac:dyDescent="0.35">
      <c r="A131" s="68" t="s">
        <v>7</v>
      </c>
      <c r="B131" s="68"/>
      <c r="C131" s="68"/>
      <c r="D131" s="68"/>
      <c r="E131" s="68"/>
      <c r="F131" s="68"/>
      <c r="G131" s="68"/>
      <c r="H131" s="68"/>
      <c r="I131" s="16">
        <f>SUM(I129:I130)</f>
        <v>19.5</v>
      </c>
      <c r="J131" s="17"/>
    </row>
    <row r="132" spans="1:10" x14ac:dyDescent="0.35">
      <c r="A132" s="4">
        <v>12</v>
      </c>
      <c r="B132" s="5" t="s">
        <v>78</v>
      </c>
      <c r="C132" s="6"/>
      <c r="D132" s="6"/>
      <c r="E132" s="7"/>
      <c r="F132" s="6"/>
      <c r="G132" s="6"/>
      <c r="H132" s="6"/>
      <c r="I132" s="8"/>
      <c r="J132" s="9"/>
    </row>
    <row r="133" spans="1:10" x14ac:dyDescent="0.35">
      <c r="A133" s="10"/>
      <c r="B133" s="11" t="s">
        <v>66</v>
      </c>
      <c r="C133" s="12"/>
      <c r="D133" s="12" t="s">
        <v>77</v>
      </c>
      <c r="E133" s="10">
        <v>1</v>
      </c>
      <c r="F133" s="13">
        <f>160</f>
        <v>160</v>
      </c>
      <c r="G133" s="14"/>
      <c r="H133" s="10"/>
      <c r="I133" s="10">
        <f>E133*F133</f>
        <v>160</v>
      </c>
      <c r="J133" s="10"/>
    </row>
    <row r="134" spans="1:10" x14ac:dyDescent="0.35">
      <c r="A134" s="68" t="s">
        <v>7</v>
      </c>
      <c r="B134" s="68"/>
      <c r="C134" s="68"/>
      <c r="D134" s="68"/>
      <c r="E134" s="68"/>
      <c r="F134" s="68"/>
      <c r="G134" s="68"/>
      <c r="H134" s="68"/>
      <c r="I134" s="16">
        <f>SUM(I133)</f>
        <v>160</v>
      </c>
      <c r="J134" s="17"/>
    </row>
  </sheetData>
  <mergeCells count="18">
    <mergeCell ref="A4:H4"/>
    <mergeCell ref="A14:H14"/>
    <mergeCell ref="A38:H38"/>
    <mergeCell ref="A83:H83"/>
    <mergeCell ref="A89:H89"/>
    <mergeCell ref="A25:H25"/>
    <mergeCell ref="A134:H134"/>
    <mergeCell ref="A124:H124"/>
    <mergeCell ref="A102:H102"/>
    <mergeCell ref="A131:H131"/>
    <mergeCell ref="A52:H52"/>
    <mergeCell ref="A64:H64"/>
    <mergeCell ref="A80:H80"/>
    <mergeCell ref="A127:H127"/>
    <mergeCell ref="A105:H105"/>
    <mergeCell ref="A111:H111"/>
    <mergeCell ref="A118:H118"/>
    <mergeCell ref="A121:H121"/>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7"/>
  <sheetViews>
    <sheetView tabSelected="1" zoomScaleNormal="100" workbookViewId="0">
      <selection activeCell="B13" sqref="B13"/>
    </sheetView>
  </sheetViews>
  <sheetFormatPr defaultRowHeight="14.5" x14ac:dyDescent="0.35"/>
  <cols>
    <col min="1" max="1" width="6.26953125" customWidth="1"/>
    <col min="2" max="2" width="99.54296875" customWidth="1"/>
    <col min="3" max="3" width="34.54296875" customWidth="1"/>
  </cols>
  <sheetData>
    <row r="1" spans="1:3" s="18" customFormat="1" ht="29.25" customHeight="1" x14ac:dyDescent="0.35">
      <c r="A1" s="87" t="s">
        <v>146</v>
      </c>
      <c r="B1" s="88"/>
      <c r="C1" s="89"/>
    </row>
    <row r="2" spans="1:3" s="18" customFormat="1" ht="172.15" customHeight="1" x14ac:dyDescent="0.35">
      <c r="A2" s="84" t="s">
        <v>86</v>
      </c>
      <c r="B2" s="85"/>
      <c r="C2" s="86"/>
    </row>
    <row r="3" spans="1:3" ht="27.75" customHeight="1" x14ac:dyDescent="0.35">
      <c r="A3" s="36" t="s">
        <v>84</v>
      </c>
      <c r="B3" s="37" t="s">
        <v>80</v>
      </c>
      <c r="C3" s="38" t="s">
        <v>81</v>
      </c>
    </row>
    <row r="4" spans="1:3" s="62" customFormat="1" ht="28.9" customHeight="1" x14ac:dyDescent="0.35">
      <c r="A4" s="63">
        <v>1</v>
      </c>
      <c r="B4" s="64" t="s">
        <v>144</v>
      </c>
      <c r="C4" s="65">
        <f>'B. School Renovation'!F24</f>
        <v>0</v>
      </c>
    </row>
    <row r="5" spans="1:3" s="62" customFormat="1" ht="28.9" customHeight="1" x14ac:dyDescent="0.35">
      <c r="A5" s="63">
        <v>2</v>
      </c>
      <c r="B5" s="64" t="s">
        <v>145</v>
      </c>
      <c r="C5" s="65">
        <f>'C. Latrine Renovation'!F16</f>
        <v>0</v>
      </c>
    </row>
    <row r="6" spans="1:3" ht="18" thickBot="1" x14ac:dyDescent="0.4">
      <c r="A6" s="32"/>
      <c r="B6" s="33" t="s">
        <v>83</v>
      </c>
      <c r="C6" s="34">
        <f>SUM(C4:C5)</f>
        <v>0</v>
      </c>
    </row>
    <row r="10" spans="1:3" x14ac:dyDescent="0.35">
      <c r="C10" s="35"/>
    </row>
    <row r="17" spans="2:2" x14ac:dyDescent="0.35">
      <c r="B17" t="s">
        <v>82</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4"/>
  <sheetViews>
    <sheetView view="pageBreakPreview" topLeftCell="A17" zoomScale="112" zoomScaleNormal="100" zoomScaleSheetLayoutView="112" workbookViewId="0">
      <selection activeCell="G9" sqref="G9"/>
    </sheetView>
  </sheetViews>
  <sheetFormatPr defaultColWidth="8.81640625" defaultRowHeight="14.5" x14ac:dyDescent="0.35"/>
  <cols>
    <col min="1" max="1" width="5.1796875" style="22" customWidth="1"/>
    <col min="2" max="2" width="106" style="18" customWidth="1"/>
    <col min="3" max="3" width="8" style="23" customWidth="1"/>
    <col min="4" max="4" width="11.7265625" style="23" customWidth="1"/>
    <col min="5" max="5" width="15" style="23" customWidth="1"/>
    <col min="6" max="6" width="17" style="23" customWidth="1"/>
    <col min="7" max="7" width="25.7265625" style="24" customWidth="1"/>
    <col min="8" max="16384" width="8.81640625" style="18"/>
  </cols>
  <sheetData>
    <row r="1" spans="1:7" ht="29.25" customHeight="1" x14ac:dyDescent="0.35">
      <c r="A1" s="71" t="s">
        <v>148</v>
      </c>
      <c r="B1" s="72"/>
      <c r="C1" s="72"/>
      <c r="D1" s="72"/>
      <c r="E1" s="72"/>
      <c r="F1" s="72"/>
      <c r="G1" s="73"/>
    </row>
    <row r="2" spans="1:7" ht="130.9" customHeight="1" x14ac:dyDescent="0.35">
      <c r="A2" s="74" t="s">
        <v>93</v>
      </c>
      <c r="B2" s="75"/>
      <c r="C2" s="75"/>
      <c r="D2" s="75"/>
      <c r="E2" s="75"/>
      <c r="F2" s="75"/>
      <c r="G2" s="76"/>
    </row>
    <row r="3" spans="1:7" ht="15.5" x14ac:dyDescent="0.35">
      <c r="A3" s="77" t="s">
        <v>101</v>
      </c>
      <c r="B3" s="77"/>
      <c r="C3" s="77"/>
      <c r="D3" s="77"/>
      <c r="E3" s="77"/>
      <c r="F3" s="77"/>
      <c r="G3" s="77"/>
    </row>
    <row r="4" spans="1:7" x14ac:dyDescent="0.35">
      <c r="A4" s="78" t="s">
        <v>102</v>
      </c>
      <c r="B4" s="78"/>
      <c r="C4" s="78"/>
      <c r="D4" s="78"/>
      <c r="E4" s="78"/>
      <c r="F4" s="78"/>
      <c r="G4" s="78"/>
    </row>
    <row r="5" spans="1:7" x14ac:dyDescent="0.35">
      <c r="A5" s="78" t="s">
        <v>103</v>
      </c>
      <c r="B5" s="78"/>
      <c r="C5" s="78" t="s">
        <v>3</v>
      </c>
      <c r="D5" s="78" t="s">
        <v>94</v>
      </c>
      <c r="E5" s="78" t="s">
        <v>61</v>
      </c>
      <c r="F5" s="78" t="s">
        <v>95</v>
      </c>
      <c r="G5" s="78" t="s">
        <v>62</v>
      </c>
    </row>
    <row r="6" spans="1:7" x14ac:dyDescent="0.35">
      <c r="A6" s="47" t="s">
        <v>84</v>
      </c>
      <c r="B6" s="48" t="s">
        <v>2</v>
      </c>
      <c r="C6" s="78"/>
      <c r="D6" s="78"/>
      <c r="E6" s="78"/>
      <c r="F6" s="78"/>
      <c r="G6" s="78"/>
    </row>
    <row r="7" spans="1:7" ht="16.5" customHeight="1" x14ac:dyDescent="0.35">
      <c r="A7" s="41"/>
      <c r="B7" s="27" t="s">
        <v>104</v>
      </c>
      <c r="C7" s="42"/>
      <c r="D7" s="42"/>
      <c r="E7" s="42"/>
      <c r="F7" s="42"/>
      <c r="G7" s="43"/>
    </row>
    <row r="8" spans="1:7" ht="84" customHeight="1" x14ac:dyDescent="0.35">
      <c r="A8" s="44" t="s">
        <v>105</v>
      </c>
      <c r="B8" s="25" t="s">
        <v>149</v>
      </c>
      <c r="C8" s="66" t="s">
        <v>98</v>
      </c>
      <c r="D8" s="49">
        <v>335</v>
      </c>
      <c r="E8" s="49"/>
      <c r="F8" s="49">
        <f>D8*E8</f>
        <v>0</v>
      </c>
      <c r="G8" s="45"/>
    </row>
    <row r="9" spans="1:7" ht="97.9" customHeight="1" x14ac:dyDescent="0.35">
      <c r="A9" s="44" t="s">
        <v>106</v>
      </c>
      <c r="B9" s="25" t="s">
        <v>150</v>
      </c>
      <c r="C9" s="66" t="s">
        <v>98</v>
      </c>
      <c r="D9" s="49">
        <f>D8</f>
        <v>335</v>
      </c>
      <c r="E9" s="49"/>
      <c r="F9" s="49">
        <f t="shared" ref="F9:F23" si="0">D9*E9</f>
        <v>0</v>
      </c>
      <c r="G9" s="45"/>
    </row>
    <row r="10" spans="1:7" ht="97.9" customHeight="1" x14ac:dyDescent="0.35">
      <c r="A10" s="44" t="s">
        <v>107</v>
      </c>
      <c r="B10" s="25" t="s">
        <v>100</v>
      </c>
      <c r="C10" s="66" t="s">
        <v>98</v>
      </c>
      <c r="D10" s="49">
        <v>24.2</v>
      </c>
      <c r="E10" s="49"/>
      <c r="F10" s="49">
        <f t="shared" si="0"/>
        <v>0</v>
      </c>
      <c r="G10" s="45"/>
    </row>
    <row r="11" spans="1:7" ht="67.150000000000006" customHeight="1" x14ac:dyDescent="0.35">
      <c r="A11" s="44" t="s">
        <v>108</v>
      </c>
      <c r="B11" s="25" t="s">
        <v>151</v>
      </c>
      <c r="C11" s="66" t="s">
        <v>97</v>
      </c>
      <c r="D11" s="49">
        <v>9.6</v>
      </c>
      <c r="E11" s="49"/>
      <c r="F11" s="49">
        <f t="shared" si="0"/>
        <v>0</v>
      </c>
      <c r="G11" s="45"/>
    </row>
    <row r="12" spans="1:7" ht="51" customHeight="1" x14ac:dyDescent="0.35">
      <c r="A12" s="44" t="s">
        <v>109</v>
      </c>
      <c r="B12" s="25" t="s">
        <v>121</v>
      </c>
      <c r="C12" s="67" t="s">
        <v>90</v>
      </c>
      <c r="D12" s="49">
        <v>10</v>
      </c>
      <c r="E12" s="49"/>
      <c r="F12" s="49">
        <f t="shared" si="0"/>
        <v>0</v>
      </c>
      <c r="G12" s="45"/>
    </row>
    <row r="13" spans="1:7" ht="89.5" customHeight="1" x14ac:dyDescent="0.35">
      <c r="A13" s="44" t="s">
        <v>110</v>
      </c>
      <c r="B13" s="21" t="s">
        <v>152</v>
      </c>
      <c r="C13" s="66" t="s">
        <v>98</v>
      </c>
      <c r="D13" s="49">
        <v>465</v>
      </c>
      <c r="E13" s="49"/>
      <c r="F13" s="49">
        <f>D13*E13</f>
        <v>0</v>
      </c>
      <c r="G13" s="20"/>
    </row>
    <row r="14" spans="1:7" ht="66.75" customHeight="1" x14ac:dyDescent="0.35">
      <c r="A14" s="44" t="s">
        <v>111</v>
      </c>
      <c r="B14" s="19" t="s">
        <v>122</v>
      </c>
      <c r="C14" s="49" t="s">
        <v>98</v>
      </c>
      <c r="D14" s="49">
        <v>162</v>
      </c>
      <c r="E14" s="49"/>
      <c r="F14" s="49">
        <f t="shared" si="0"/>
        <v>0</v>
      </c>
      <c r="G14" s="20"/>
    </row>
    <row r="15" spans="1:7" ht="85.5" customHeight="1" x14ac:dyDescent="0.35">
      <c r="A15" s="44" t="s">
        <v>112</v>
      </c>
      <c r="B15" s="21" t="s">
        <v>123</v>
      </c>
      <c r="C15" s="49" t="s">
        <v>99</v>
      </c>
      <c r="D15" s="49">
        <v>22</v>
      </c>
      <c r="E15" s="49"/>
      <c r="F15" s="49">
        <f t="shared" si="0"/>
        <v>0</v>
      </c>
      <c r="G15" s="20"/>
    </row>
    <row r="16" spans="1:7" ht="85.5" customHeight="1" x14ac:dyDescent="0.35">
      <c r="A16" s="44" t="s">
        <v>113</v>
      </c>
      <c r="B16" s="21" t="s">
        <v>125</v>
      </c>
      <c r="C16" s="49" t="s">
        <v>98</v>
      </c>
      <c r="D16" s="49">
        <v>53.5</v>
      </c>
      <c r="E16" s="49"/>
      <c r="F16" s="49">
        <f t="shared" si="0"/>
        <v>0</v>
      </c>
      <c r="G16" s="20"/>
    </row>
    <row r="17" spans="1:7" ht="85.5" customHeight="1" x14ac:dyDescent="0.35">
      <c r="A17" s="44" t="s">
        <v>114</v>
      </c>
      <c r="B17" s="21" t="s">
        <v>124</v>
      </c>
      <c r="C17" s="49" t="s">
        <v>98</v>
      </c>
      <c r="D17" s="49">
        <v>35</v>
      </c>
      <c r="E17" s="49"/>
      <c r="F17" s="49">
        <f t="shared" si="0"/>
        <v>0</v>
      </c>
      <c r="G17" s="20"/>
    </row>
    <row r="18" spans="1:7" ht="81.75" customHeight="1" x14ac:dyDescent="0.35">
      <c r="A18" s="44" t="s">
        <v>115</v>
      </c>
      <c r="B18" s="26" t="s">
        <v>88</v>
      </c>
      <c r="C18" s="49" t="s">
        <v>98</v>
      </c>
      <c r="D18" s="49">
        <v>997</v>
      </c>
      <c r="E18" s="49"/>
      <c r="F18" s="49">
        <f t="shared" si="0"/>
        <v>0</v>
      </c>
      <c r="G18" s="20"/>
    </row>
    <row r="19" spans="1:7" ht="62" x14ac:dyDescent="0.35">
      <c r="A19" s="44" t="s">
        <v>116</v>
      </c>
      <c r="B19" s="25" t="s">
        <v>153</v>
      </c>
      <c r="C19" s="49" t="s">
        <v>98</v>
      </c>
      <c r="D19" s="49">
        <v>105</v>
      </c>
      <c r="E19" s="49"/>
      <c r="F19" s="49">
        <f t="shared" si="0"/>
        <v>0</v>
      </c>
      <c r="G19" s="20"/>
    </row>
    <row r="20" spans="1:7" ht="62" x14ac:dyDescent="0.35">
      <c r="A20" s="44" t="s">
        <v>117</v>
      </c>
      <c r="B20" s="46" t="s">
        <v>91</v>
      </c>
      <c r="C20" s="49" t="s">
        <v>92</v>
      </c>
      <c r="D20" s="49">
        <v>8</v>
      </c>
      <c r="E20" s="49"/>
      <c r="F20" s="49">
        <f t="shared" si="0"/>
        <v>0</v>
      </c>
      <c r="G20" s="39"/>
    </row>
    <row r="21" spans="1:7" ht="63" customHeight="1" x14ac:dyDescent="0.35">
      <c r="A21" s="44" t="s">
        <v>118</v>
      </c>
      <c r="B21" s="57" t="s">
        <v>126</v>
      </c>
      <c r="C21" s="53" t="s">
        <v>87</v>
      </c>
      <c r="D21" s="49">
        <v>7</v>
      </c>
      <c r="E21" s="49"/>
      <c r="F21" s="49">
        <f t="shared" si="0"/>
        <v>0</v>
      </c>
      <c r="G21" s="39"/>
    </row>
    <row r="22" spans="1:7" ht="70.900000000000006" customHeight="1" x14ac:dyDescent="0.35">
      <c r="A22" s="44" t="s">
        <v>119</v>
      </c>
      <c r="B22" s="40" t="s">
        <v>85</v>
      </c>
      <c r="C22" s="53" t="s">
        <v>63</v>
      </c>
      <c r="D22" s="49">
        <v>1</v>
      </c>
      <c r="E22" s="49"/>
      <c r="F22" s="49">
        <f t="shared" si="0"/>
        <v>0</v>
      </c>
      <c r="G22" s="39"/>
    </row>
    <row r="23" spans="1:7" ht="35.5" customHeight="1" x14ac:dyDescent="0.35">
      <c r="A23" s="44" t="s">
        <v>120</v>
      </c>
      <c r="B23" s="40" t="s">
        <v>89</v>
      </c>
      <c r="C23" s="53" t="s">
        <v>92</v>
      </c>
      <c r="D23" s="49">
        <v>1</v>
      </c>
      <c r="E23" s="49"/>
      <c r="F23" s="49">
        <f t="shared" si="0"/>
        <v>0</v>
      </c>
      <c r="G23" s="39"/>
    </row>
    <row r="24" spans="1:7" ht="23.25" customHeight="1" thickBot="1" x14ac:dyDescent="0.4">
      <c r="A24" s="69" t="s">
        <v>79</v>
      </c>
      <c r="B24" s="70"/>
      <c r="C24" s="28"/>
      <c r="D24" s="29"/>
      <c r="E24" s="30"/>
      <c r="F24" s="58">
        <f>SUM(F8:F23)</f>
        <v>0</v>
      </c>
      <c r="G24" s="31"/>
    </row>
  </sheetData>
  <mergeCells count="11">
    <mergeCell ref="A24:B24"/>
    <mergeCell ref="A1:G1"/>
    <mergeCell ref="A2:G2"/>
    <mergeCell ref="A3:G3"/>
    <mergeCell ref="A4:G4"/>
    <mergeCell ref="A5:B5"/>
    <mergeCell ref="C5:C6"/>
    <mergeCell ref="D5:D6"/>
    <mergeCell ref="E5:E6"/>
    <mergeCell ref="F5:F6"/>
    <mergeCell ref="G5:G6"/>
  </mergeCells>
  <printOptions horizontalCentered="1"/>
  <pageMargins left="0.25" right="0.2" top="0.5" bottom="0.25" header="0.3" footer="0.3"/>
  <pageSetup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6"/>
  <sheetViews>
    <sheetView view="pageBreakPreview" topLeftCell="A3" zoomScale="112" zoomScaleNormal="100" zoomScaleSheetLayoutView="112" workbookViewId="0">
      <selection activeCell="E9" sqref="E9:E15"/>
    </sheetView>
  </sheetViews>
  <sheetFormatPr defaultColWidth="8.81640625" defaultRowHeight="14.5" x14ac:dyDescent="0.35"/>
  <cols>
    <col min="1" max="1" width="5.1796875" style="22" customWidth="1"/>
    <col min="2" max="2" width="106" style="18" customWidth="1"/>
    <col min="3" max="3" width="8" style="23" customWidth="1"/>
    <col min="4" max="4" width="11.7265625" style="23" customWidth="1"/>
    <col min="5" max="5" width="15" style="23" customWidth="1"/>
    <col min="6" max="6" width="17" style="23" customWidth="1"/>
    <col min="7" max="7" width="25.7265625" style="24" customWidth="1"/>
    <col min="8" max="16384" width="8.81640625" style="18"/>
  </cols>
  <sheetData>
    <row r="1" spans="1:7" ht="29.25" customHeight="1" x14ac:dyDescent="0.35">
      <c r="A1" s="71" t="s">
        <v>147</v>
      </c>
      <c r="B1" s="72"/>
      <c r="C1" s="72"/>
      <c r="D1" s="72"/>
      <c r="E1" s="72"/>
      <c r="F1" s="72"/>
      <c r="G1" s="73"/>
    </row>
    <row r="2" spans="1:7" ht="130.9" customHeight="1" x14ac:dyDescent="0.35">
      <c r="A2" s="74" t="s">
        <v>93</v>
      </c>
      <c r="B2" s="75"/>
      <c r="C2" s="75"/>
      <c r="D2" s="75"/>
      <c r="E2" s="75"/>
      <c r="F2" s="75"/>
      <c r="G2" s="76"/>
    </row>
    <row r="3" spans="1:7" ht="15.5" x14ac:dyDescent="0.35">
      <c r="A3" s="77" t="s">
        <v>101</v>
      </c>
      <c r="B3" s="77"/>
      <c r="C3" s="77"/>
      <c r="D3" s="77"/>
      <c r="E3" s="77"/>
      <c r="F3" s="77"/>
      <c r="G3" s="77"/>
    </row>
    <row r="4" spans="1:7" x14ac:dyDescent="0.35">
      <c r="A4" s="78" t="s">
        <v>141</v>
      </c>
      <c r="B4" s="78"/>
      <c r="C4" s="78"/>
      <c r="D4" s="78"/>
      <c r="E4" s="78"/>
      <c r="F4" s="78"/>
      <c r="G4" s="78"/>
    </row>
    <row r="5" spans="1:7" x14ac:dyDescent="0.35">
      <c r="A5" s="78" t="s">
        <v>128</v>
      </c>
      <c r="B5" s="78"/>
      <c r="C5" s="78" t="s">
        <v>3</v>
      </c>
      <c r="D5" s="78" t="s">
        <v>94</v>
      </c>
      <c r="E5" s="78" t="s">
        <v>61</v>
      </c>
      <c r="F5" s="78" t="s">
        <v>95</v>
      </c>
      <c r="G5" s="78" t="s">
        <v>62</v>
      </c>
    </row>
    <row r="6" spans="1:7" x14ac:dyDescent="0.35">
      <c r="A6" s="47" t="s">
        <v>84</v>
      </c>
      <c r="B6" s="48" t="s">
        <v>2</v>
      </c>
      <c r="C6" s="78"/>
      <c r="D6" s="78"/>
      <c r="E6" s="78"/>
      <c r="F6" s="78"/>
      <c r="G6" s="78"/>
    </row>
    <row r="7" spans="1:7" ht="16.5" customHeight="1" x14ac:dyDescent="0.35">
      <c r="A7" s="41"/>
      <c r="B7" s="27" t="s">
        <v>127</v>
      </c>
      <c r="C7" s="42"/>
      <c r="D7" s="42"/>
      <c r="E7" s="42"/>
      <c r="F7" s="42"/>
      <c r="G7" s="43"/>
    </row>
    <row r="8" spans="1:7" x14ac:dyDescent="0.35">
      <c r="A8" s="79" t="s">
        <v>129</v>
      </c>
      <c r="B8" s="79"/>
      <c r="C8" s="79"/>
      <c r="D8" s="79"/>
      <c r="E8" s="79"/>
      <c r="F8" s="79"/>
      <c r="G8" s="79"/>
    </row>
    <row r="9" spans="1:7" ht="58" x14ac:dyDescent="0.35">
      <c r="A9" s="49" t="s">
        <v>130</v>
      </c>
      <c r="B9" s="56" t="s">
        <v>156</v>
      </c>
      <c r="C9" s="49" t="s">
        <v>98</v>
      </c>
      <c r="D9" s="49">
        <v>6</v>
      </c>
      <c r="E9" s="60"/>
      <c r="F9" s="60">
        <f>E9*D9</f>
        <v>0</v>
      </c>
      <c r="G9" s="50"/>
    </row>
    <row r="10" spans="1:7" ht="87" x14ac:dyDescent="0.35">
      <c r="A10" s="49" t="s">
        <v>131</v>
      </c>
      <c r="B10" s="56" t="s">
        <v>154</v>
      </c>
      <c r="C10" s="49" t="s">
        <v>143</v>
      </c>
      <c r="D10" s="49">
        <v>15</v>
      </c>
      <c r="E10" s="60"/>
      <c r="F10" s="60">
        <f>E10*D10</f>
        <v>0</v>
      </c>
      <c r="G10" s="50"/>
    </row>
    <row r="11" spans="1:7" ht="74.5" customHeight="1" x14ac:dyDescent="0.35">
      <c r="A11" s="49" t="s">
        <v>132</v>
      </c>
      <c r="B11" s="51" t="s">
        <v>142</v>
      </c>
      <c r="C11" s="49" t="s">
        <v>97</v>
      </c>
      <c r="D11" s="49">
        <v>2</v>
      </c>
      <c r="E11" s="60"/>
      <c r="F11" s="60">
        <f t="shared" ref="F11:F15" si="0">E11*D11</f>
        <v>0</v>
      </c>
      <c r="G11" s="50"/>
    </row>
    <row r="12" spans="1:7" ht="72.5" x14ac:dyDescent="0.35">
      <c r="A12" s="49" t="s">
        <v>134</v>
      </c>
      <c r="B12" s="52" t="s">
        <v>133</v>
      </c>
      <c r="C12" s="49" t="s">
        <v>97</v>
      </c>
      <c r="D12" s="49">
        <v>0.7</v>
      </c>
      <c r="E12" s="60"/>
      <c r="F12" s="60">
        <f t="shared" si="0"/>
        <v>0</v>
      </c>
      <c r="G12" s="50"/>
    </row>
    <row r="13" spans="1:7" ht="75.650000000000006" customHeight="1" x14ac:dyDescent="0.35">
      <c r="A13" s="49" t="s">
        <v>135</v>
      </c>
      <c r="B13" s="54" t="s">
        <v>155</v>
      </c>
      <c r="C13" s="49" t="s">
        <v>136</v>
      </c>
      <c r="D13" s="53">
        <v>8</v>
      </c>
      <c r="E13" s="60"/>
      <c r="F13" s="60">
        <f t="shared" si="0"/>
        <v>0</v>
      </c>
      <c r="G13" s="50"/>
    </row>
    <row r="14" spans="1:7" ht="58" x14ac:dyDescent="0.35">
      <c r="A14" s="49" t="s">
        <v>137</v>
      </c>
      <c r="B14" s="54" t="s">
        <v>138</v>
      </c>
      <c r="C14" s="49" t="s">
        <v>98</v>
      </c>
      <c r="D14" s="53">
        <v>120</v>
      </c>
      <c r="E14" s="60"/>
      <c r="F14" s="60">
        <f t="shared" si="0"/>
        <v>0</v>
      </c>
      <c r="G14" s="50"/>
    </row>
    <row r="15" spans="1:7" ht="58" x14ac:dyDescent="0.35">
      <c r="A15" s="49" t="s">
        <v>139</v>
      </c>
      <c r="B15" s="55" t="s">
        <v>140</v>
      </c>
      <c r="C15" s="49" t="s">
        <v>98</v>
      </c>
      <c r="D15" s="53">
        <v>5.5</v>
      </c>
      <c r="E15" s="61"/>
      <c r="F15" s="60">
        <f t="shared" si="0"/>
        <v>0</v>
      </c>
      <c r="G15" s="50"/>
    </row>
    <row r="16" spans="1:7" ht="28.15" customHeight="1" x14ac:dyDescent="0.35">
      <c r="A16" s="80" t="s">
        <v>96</v>
      </c>
      <c r="B16" s="80"/>
      <c r="C16" s="81"/>
      <c r="D16" s="82"/>
      <c r="E16" s="83"/>
      <c r="F16" s="59">
        <f>SUM(F9:F15)</f>
        <v>0</v>
      </c>
      <c r="G16" s="50"/>
    </row>
  </sheetData>
  <mergeCells count="13">
    <mergeCell ref="A8:G8"/>
    <mergeCell ref="A16:B16"/>
    <mergeCell ref="C16:E16"/>
    <mergeCell ref="A1:G1"/>
    <mergeCell ref="A2:G2"/>
    <mergeCell ref="A3:G3"/>
    <mergeCell ref="A4:G4"/>
    <mergeCell ref="A5:B5"/>
    <mergeCell ref="C5:C6"/>
    <mergeCell ref="D5:D6"/>
    <mergeCell ref="E5:E6"/>
    <mergeCell ref="F5:F6"/>
    <mergeCell ref="G5:G6"/>
  </mergeCells>
  <printOptions horizontalCentered="1"/>
  <pageMargins left="0.25" right="0.2" top="0.5" bottom="0.25" header="0.3" footer="0.3"/>
  <pageSetup scale="71" fitToHeight="0" orientation="landscape" r:id="rId1"/>
  <rowBreaks count="1" manualBreakCount="1">
    <brk id="7"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73f51738-d318-4883-9d64-4f0bd0ccc55e" ContentTypeId="0x0101009BA85F8052A6DA4FA3E31FF9F74C6970" PreviousValue="false"/>
</file>

<file path=customXml/item4.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D57B06-F767-4635-9CEF-0AC68D80DA84}">
  <ds:schemaRefs>
    <ds:schemaRef ds:uri="http://schemas.microsoft.com/office/2006/metadata/customXsn"/>
  </ds:schemaRefs>
</ds:datastoreItem>
</file>

<file path=customXml/itemProps2.xml><?xml version="1.0" encoding="utf-8"?>
<ds:datastoreItem xmlns:ds="http://schemas.openxmlformats.org/officeDocument/2006/customXml" ds:itemID="{6CCF9DB9-DCB6-42F9-A121-D3E157A9343D}">
  <ds:schemaRefs>
    <ds:schemaRef ds:uri="http://schemas.microsoft.com/sharepoint/events"/>
  </ds:schemaRefs>
</ds:datastoreItem>
</file>

<file path=customXml/itemProps3.xml><?xml version="1.0" encoding="utf-8"?>
<ds:datastoreItem xmlns:ds="http://schemas.openxmlformats.org/officeDocument/2006/customXml" ds:itemID="{8E0830A7-8788-499C-A76B-C925744AD9E2}">
  <ds:schemaRefs>
    <ds:schemaRef ds:uri="Microsoft.SharePoint.Taxonomy.ContentTypeSync"/>
  </ds:schemaRefs>
</ds:datastoreItem>
</file>

<file path=customXml/itemProps4.xml><?xml version="1.0" encoding="utf-8"?>
<ds:datastoreItem xmlns:ds="http://schemas.openxmlformats.org/officeDocument/2006/customXml" ds:itemID="{3CA7B3D9-59C7-490C-AF52-4CB56EFF89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F3188264-D0FB-4D13-A3C9-9BA4D400EDA2}">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6.xml><?xml version="1.0" encoding="utf-8"?>
<ds:datastoreItem xmlns:ds="http://schemas.openxmlformats.org/officeDocument/2006/customXml" ds:itemID="{DF1D43B5-26C6-46FD-AF81-3F8CB3710CA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Measurements</vt:lpstr>
      <vt:lpstr>Summary</vt:lpstr>
      <vt:lpstr>B. School Renovation</vt:lpstr>
      <vt:lpstr>C. Latrine Renovation</vt:lpstr>
      <vt:lpstr>'B. School Renovation'!Print_Area</vt:lpstr>
      <vt:lpstr>'C. Latrine Renovation'!Print_Area</vt:lpstr>
      <vt:lpstr>Summary!Print_Area</vt:lpstr>
      <vt:lpstr>'B. School Renovation'!Print_Titles</vt:lpstr>
      <vt:lpstr>'C. Latrine Renovation'!Print_Titles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2024-02-01T05:37:57Z</cp:lastPrinted>
  <dcterms:created xsi:type="dcterms:W3CDTF">2023-12-05T10:33:07Z</dcterms:created>
  <dcterms:modified xsi:type="dcterms:W3CDTF">2024-08-24T17:18:08Z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SystemDTAC">
    <vt:lpwstr/>
  </property>
  <property fmtid="{D5CDD505-2E9C-101B-9397-08002B2CF9AE}" pid="4" name="TaxKeyword">
    <vt:lpwstr/>
  </property>
  <property fmtid="{D5CDD505-2E9C-101B-9397-08002B2CF9AE}" pid="5" name="Topic">
    <vt:lpwstr/>
  </property>
  <property fmtid="{D5CDD505-2E9C-101B-9397-08002B2CF9AE}" pid="6" name="CriticalForLongTermRetention">
    <vt:lpwstr/>
  </property>
  <property fmtid="{D5CDD505-2E9C-101B-9397-08002B2CF9AE}" pid="7" name="DocumentType">
    <vt:lpwstr/>
  </property>
  <property fmtid="{D5CDD505-2E9C-101B-9397-08002B2CF9AE}" pid="8" name="GeographicScope">
    <vt:lpwstr/>
  </property>
  <property fmtid="{D5CDD505-2E9C-101B-9397-08002B2CF9AE}" pid="9" name="OfficeDivision">
    <vt:lpwstr>6;#Afghanistan-0060|b56629db-036c-417c-8a3c-fd4f16b7f6ae</vt:lpwstr>
  </property>
</Properties>
</file>