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3 JICA SCHOOLS\07 Herat\for RFQ\HRT-200200158 Bismillah Besmel Mixed Primary School\"/>
    </mc:Choice>
  </mc:AlternateContent>
  <xr:revisionPtr revIDLastSave="0" documentId="13_ncr:1_{39DF5D43-4C69-4F6B-A63A-53456959518F}" xr6:coauthVersionLast="47" xr6:coauthVersionMax="47" xr10:uidLastSave="{00000000-0000-0000-0000-000000000000}"/>
  <bookViews>
    <workbookView xWindow="29940" yWindow="855" windowWidth="26265" windowHeight="20025" tabRatio="616" xr2:uid="{00000000-000D-0000-FFFF-FFFF00000000}"/>
  </bookViews>
  <sheets>
    <sheet name="Summary Sheet" sheetId="8" r:id="rId1"/>
    <sheet name="Priority 1" sheetId="5" r:id="rId2"/>
    <sheet name="Priority 2" sheetId="10" r:id="rId3"/>
    <sheet name="Priority 3" sheetId="7"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4" i="10" l="1"/>
  <c r="I13" i="10"/>
  <c r="I12" i="10"/>
  <c r="I11" i="10"/>
  <c r="I10" i="10"/>
  <c r="I9" i="10"/>
  <c r="I8" i="10"/>
  <c r="I7" i="10"/>
  <c r="I6" i="10"/>
  <c r="I5" i="10"/>
  <c r="I4" i="10"/>
  <c r="I15" i="10" l="1"/>
  <c r="H6" i="8" s="1"/>
  <c r="F21" i="7" l="1"/>
  <c r="F20" i="7"/>
  <c r="F19" i="7"/>
  <c r="F11" i="5" l="1"/>
  <c r="F9" i="5"/>
  <c r="F8" i="5"/>
  <c r="F7" i="5"/>
  <c r="F4" i="5"/>
  <c r="F39" i="7" l="1"/>
  <c r="F35" i="7"/>
  <c r="F34" i="7"/>
  <c r="F33" i="7"/>
  <c r="F32" i="7"/>
  <c r="F18" i="7"/>
  <c r="F17" i="7"/>
  <c r="F13" i="7"/>
  <c r="F16" i="5" l="1"/>
  <c r="F15" i="5"/>
  <c r="F14" i="5"/>
  <c r="F13" i="5"/>
  <c r="F12" i="5"/>
  <c r="F10" i="5"/>
  <c r="F6" i="5"/>
  <c r="F5" i="5"/>
  <c r="F17" i="5" s="1"/>
  <c r="H2" i="8" l="1"/>
  <c r="F31" i="7" l="1"/>
  <c r="F38" i="7" l="1"/>
  <c r="F40" i="7" s="1"/>
  <c r="F30" i="7"/>
  <c r="F28" i="7"/>
  <c r="F27" i="7"/>
  <c r="F26" i="7"/>
  <c r="F25" i="7"/>
  <c r="F24" i="7"/>
  <c r="F12" i="7"/>
  <c r="F29" i="7" l="1"/>
  <c r="F36" i="7" s="1"/>
  <c r="F15" i="7"/>
  <c r="F9" i="7" l="1"/>
  <c r="F11" i="7"/>
  <c r="F6" i="7"/>
  <c r="F14" i="7"/>
  <c r="F10" i="7" l="1"/>
  <c r="F16" i="7"/>
  <c r="F8" i="7"/>
  <c r="F5" i="7"/>
  <c r="F7" i="7"/>
  <c r="F22" i="7" l="1"/>
  <c r="F41" i="7"/>
  <c r="H4" i="8" s="1"/>
  <c r="H7" i="8" s="1"/>
</calcChain>
</file>

<file path=xl/sharedStrings.xml><?xml version="1.0" encoding="utf-8"?>
<sst xmlns="http://schemas.openxmlformats.org/spreadsheetml/2006/main" count="204" uniqueCount="143">
  <si>
    <t>Description</t>
  </si>
  <si>
    <t>Remarks</t>
  </si>
  <si>
    <t>S.N</t>
  </si>
  <si>
    <t>Unite</t>
  </si>
  <si>
    <t>M2</t>
  </si>
  <si>
    <t>M</t>
  </si>
  <si>
    <t>Quantity</t>
  </si>
  <si>
    <t xml:space="preserve">Cost /Unite </t>
  </si>
  <si>
    <t xml:space="preserve">Total Cost </t>
  </si>
  <si>
    <t>Providing and Installation (Wastebasket, mirror, Sanitary items space , hang, bowl, planstic shoes and provide and installation of standing handwahing</t>
  </si>
  <si>
    <t>Each</t>
  </si>
  <si>
    <t>No</t>
  </si>
  <si>
    <t>Description of Work</t>
  </si>
  <si>
    <t>Unit</t>
  </si>
  <si>
    <t xml:space="preserve">unit cost (Afg) </t>
  </si>
  <si>
    <t>Total cost(Afg)</t>
  </si>
  <si>
    <t>Sqm</t>
  </si>
  <si>
    <t>M3</t>
  </si>
  <si>
    <t xml:space="preserve">Cost </t>
  </si>
  <si>
    <t xml:space="preserve">Total Cost of Bismillah Bismall Primary School </t>
  </si>
  <si>
    <t>Priority 1 ( construction of 126M boundary wall )</t>
  </si>
  <si>
    <t xml:space="preserve">Priority 3 ( renovation of School buildign ,Latrines and Hand Washing Facility)  </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</si>
  <si>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</si>
  <si>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r>
      <t>M</t>
    </r>
    <r>
      <rPr>
        <vertAlign val="superscript"/>
        <sz val="10"/>
        <rFont val="Calibri"/>
        <family val="2"/>
        <scheme val="minor"/>
      </rPr>
      <t>3</t>
    </r>
  </si>
  <si>
    <t>Job</t>
  </si>
  <si>
    <t xml:space="preserve">Construction of Boundary Wall for ‌Bismillah Besmel Primary School L=126M ,Injil District, Herat Province </t>
  </si>
  <si>
    <t xml:space="preserve">Renovation BOQ of ‌Bismillah Besmel Primary School </t>
  </si>
  <si>
    <r>
      <rPr>
        <b/>
        <sz val="10"/>
        <rFont val="Calibri"/>
        <family val="2"/>
        <scheme val="minor"/>
      </rPr>
      <t>Site Leveling and Preparation:</t>
    </r>
    <r>
      <rPr>
        <sz val="10"/>
        <rFont val="Calibri"/>
        <family val="2"/>
        <scheme val="minor"/>
      </rPr>
      <t>Prepare all materials, equipment, and manpower for Site preparation this include site leveling (excavation ,backfilling and demolition of existing mud wall ) removing any trees, vegetation, debris, or other obstructions from the construction site as per specification and engineers’ directions with all required activities</t>
    </r>
  </si>
  <si>
    <r>
      <rPr>
        <b/>
        <sz val="10"/>
        <rFont val="Calibri"/>
        <family val="2"/>
        <scheme val="minor"/>
      </rPr>
      <t xml:space="preserve">Excavation works: </t>
    </r>
    <r>
      <rPr>
        <sz val="10"/>
        <rFont val="Calibri"/>
        <family val="2"/>
        <scheme val="minor"/>
      </rPr>
      <t xml:space="preserve">
Prepare all materials, equipment, and manpower for Excavation to the required level of foundations  with dimensions 70xcmx90cm foundation under stone masonry . The works include leveling, transporting, loading and unloading all surplus materials to an approved site ,all related activities to complete the job as per drawing and instruction of in charge engineer All tasks for this item to be under full approval in charge engineer</t>
    </r>
  </si>
  <si>
    <r>
      <rPr>
        <b/>
        <sz val="10"/>
        <rFont val="Calibri"/>
        <family val="2"/>
        <scheme val="minor"/>
      </rPr>
      <t xml:space="preserve"> Stone Masonry Foundation : </t>
    </r>
    <r>
      <rPr>
        <sz val="10"/>
        <rFont val="Calibri"/>
        <family val="2"/>
        <scheme val="minor"/>
      </rPr>
      <t xml:space="preserve">
 Prepare all materials, equipment, and manpower for Build  Stone foundation W 70cm* H 70cm using approved Stone and cement mortar (1:5) .all related activities to complete the job as per drawing and instruction of in charge engineer All tasks for this item to be under full approval in charge engineer</t>
    </r>
  </si>
  <si>
    <r>
      <rPr>
        <b/>
        <sz val="10"/>
        <rFont val="Calibri"/>
        <family val="2"/>
        <scheme val="minor"/>
      </rPr>
      <t xml:space="preserve">Stone Masonry Super Structure with pointing : </t>
    </r>
    <r>
      <rPr>
        <sz val="10"/>
        <rFont val="Calibri"/>
        <family val="2"/>
        <scheme val="minor"/>
      </rPr>
      <t xml:space="preserve">
 Prepare all materials, equipment, and manpower for Build  Stone masonry super structure wall with wall dimensions  W 60cm* H 50cm  using approved Stone and cement mortar (1:5) including pointing with 1:4 cement mart .all related activities to complete the job as per drawing and instruction of in charge engineer All tasks for this item to be under full approval in charge engineer</t>
    </r>
  </si>
  <si>
    <r>
      <rPr>
        <b/>
        <sz val="10"/>
        <rFont val="Calibri"/>
        <family val="2"/>
        <scheme val="minor"/>
      </rPr>
      <t xml:space="preserve">Fill and Back Fill around Foundation:  </t>
    </r>
    <r>
      <rPr>
        <sz val="10"/>
        <rFont val="Calibri"/>
        <family val="2"/>
        <scheme val="minor"/>
      </rPr>
      <t>Prepare all materials, equipment, and manpower for backfillinng with selected approved soil materials obtained from excavation, including95% compaction with test,all related activities to complete the job as per drawing and instruction of in charge engineer All tasks for this item to be under full approval in charge engineer</t>
    </r>
  </si>
  <si>
    <r>
      <rPr>
        <b/>
        <sz val="10"/>
        <rFont val="Calibri"/>
        <family val="2"/>
        <scheme val="minor"/>
      </rPr>
      <t>PCC above  stone masonry:</t>
    </r>
    <r>
      <rPr>
        <sz val="10"/>
        <rFont val="Calibri"/>
        <family val="2"/>
        <scheme val="minor"/>
      </rPr>
      <t xml:space="preserve">
Prepare all materials, equipment, and manpower for Casting (10 cm ) plain concrete (C15MPa) PCC above stone masonry. all needed works to complete the job.the price including Shuttering, execution, curing with all related activities to complete the job as per drawing and instruction of in charge engineer All tasks for this item to be under full approval in charge engineer</t>
    </r>
  </si>
  <si>
    <r>
      <rPr>
        <b/>
        <sz val="10"/>
        <rFont val="Calibri"/>
        <family val="2"/>
        <scheme val="minor"/>
      </rPr>
      <t xml:space="preserve">Brick Masonry work :       </t>
    </r>
    <r>
      <rPr>
        <sz val="10"/>
        <rFont val="Calibri"/>
        <family val="2"/>
        <scheme val="minor"/>
      </rPr>
      <t xml:space="preserve">           
 Build brick masonry wall  35cm thick wall with 45cm thick brick columns with 1:5 cement martor, 3cm constrcutoin joint after 15-20m with all related  (soaking, placing, leveling, curing) all related activities to complete the job as per drawing and instruction of in charge engineer All tasks for this item to be under full approval in charge engineer             
</t>
    </r>
  </si>
  <si>
    <r>
      <rPr>
        <b/>
        <sz val="10"/>
        <rFont val="Calibri"/>
        <family val="2"/>
        <scheme val="minor"/>
      </rPr>
      <t>PCC Concrete Cupping:</t>
    </r>
    <r>
      <rPr>
        <sz val="10"/>
        <rFont val="Calibri"/>
        <family val="2"/>
        <scheme val="minor"/>
      </rPr>
      <t xml:space="preserve"> Prepare all materials, equipment, and manpower for cast 15MpaPCC concrete above the brick finish wall with all related activities (Formwork ,concrete caste, curing).all related activities to complete the job as per drawing and instruction of in charge engineer All tasks for this item to be under full approval in charge engineer</t>
    </r>
  </si>
  <si>
    <r>
      <rPr>
        <b/>
        <sz val="10"/>
        <rFont val="Calibri"/>
        <family val="2"/>
        <scheme val="minor"/>
      </rPr>
      <t>Cement Plaster:</t>
    </r>
    <r>
      <rPr>
        <sz val="10"/>
        <rFont val="Calibri"/>
        <family val="2"/>
        <scheme val="minor"/>
      </rPr>
      <t xml:space="preserve"> Prepare all materials, equipment, and manpower  for plastering both sides of the brick masonry wall with 1:4 cement mart or , plaster should be 2,5cm thick with all related works.all related activities to complete the job as per drawing and instruction of in charge engineer All tasks for this item to be under full approval in charge engineer</t>
    </r>
  </si>
  <si>
    <r>
      <rPr>
        <b/>
        <sz val="10"/>
        <rFont val="Calibri"/>
        <family val="2"/>
        <scheme val="minor"/>
      </rPr>
      <t xml:space="preserve">Boundary wall Paint: </t>
    </r>
    <r>
      <rPr>
        <sz val="10"/>
        <rFont val="Calibri"/>
        <family val="2"/>
        <scheme val="minor"/>
      </rPr>
      <t xml:space="preserve"> Prepare all materials, equipment, and manpower for 100% acrylic Weather sheet paint on exterior surface of exterior walls. The job includes:                                    - Surface preparation, grinding and cleaning.                                                                                   -Application of 3 coats of 100% of acrylic weather sheet paint on exterior walls with one coat primer and two coats of paint.all related activities to complete the job as per drawing and instruction of in charge engineer All tasks for this item to be under full approval in charge engineer</t>
    </r>
  </si>
  <si>
    <r>
      <rPr>
        <b/>
        <sz val="10"/>
        <rFont val="Calibri"/>
        <family val="2"/>
        <scheme val="minor"/>
      </rPr>
      <t>Oil base painting for Stone masonry pointing :</t>
    </r>
    <r>
      <rPr>
        <sz val="10"/>
        <rFont val="Calibri"/>
        <family val="2"/>
        <scheme val="minor"/>
      </rPr>
      <t xml:space="preserve">  Prepare all materials, equipment, and manpower  to apply three coats of oil based paint on stone masonry pointing, the job includes removal of damaged paints , cleaning and application of 3 coats of oil based paint,all related activities to complete the job as per drawing and instruction of in charge engineer All tasks for this item to be under full approval in charge engineer</t>
    </r>
  </si>
  <si>
    <r>
      <rPr>
        <b/>
        <sz val="10"/>
        <rFont val="Calibri"/>
        <family val="2"/>
        <scheme val="minor"/>
      </rPr>
      <t>Steel Main Swing Gate and small Gate :</t>
    </r>
    <r>
      <rPr>
        <sz val="10"/>
        <rFont val="Calibri"/>
        <family val="2"/>
        <scheme val="minor"/>
      </rPr>
      <t xml:space="preserve"> Prepare all materials, equipment, and manpower for Installation of steel swing gate and one small steel gate, The job includes: 
- Installation of(3x2.2)m steel double swing door and (1.2*2.2)m one small gate including locks . 
-Painting of the gate ( one coat of anti rust paint and two coats of oil based metallic paint).all task should be included to complete the job for details follow the drawings.  all related activities to complete the job as per drawing and instruction of in charge engineer All tasks for this item to be under full approval in charge engineer </t>
    </r>
  </si>
  <si>
    <r>
      <rPr>
        <b/>
        <sz val="10"/>
        <rFont val="Calibri"/>
        <family val="2"/>
        <scheme val="minor"/>
      </rPr>
      <t xml:space="preserve">Reinforced Concrete for door columns and foundation: </t>
    </r>
    <r>
      <rPr>
        <sz val="10"/>
        <rFont val="Calibri"/>
        <family val="2"/>
        <scheme val="minor"/>
      </rPr>
      <t>Prepare all materials, equipment, and manpower for cast 20Mpa reinforced concrete for door columns and foundations wall with all related activities (Excavation of foundation for RCC Columns ,Form work, steel work, concrete caste, curing).all related activities to complete the job as per drawing and instruction of in charge engineer All tasks for this item to be under full approval in charge engineer</t>
    </r>
  </si>
  <si>
    <r>
      <rPr>
        <b/>
        <sz val="10"/>
        <color rgb="FF000000"/>
        <rFont val="Calibri"/>
        <family val="2"/>
        <scheme val="minor"/>
      </rPr>
      <t>Waterproofing membrane:</t>
    </r>
    <r>
      <rPr>
        <sz val="10"/>
        <color rgb="FF000000"/>
        <rFont val="Calibri"/>
        <family val="2"/>
        <scheme val="minor"/>
      </rPr>
      <t xml:space="preserve"> Prepare all materials, equipment, and manpower for Supply and application of  2 layer Isogam on main building roof . Isogam 4mm waterproof bitumen membrane (Isogam or similar) glued on support by heat,  second layer installed at right angle with respect to the first, finished with aluminum foil;  including and penetrations, with preparation of support and all related works and flashing as necessary,all related activities to complete the job as per drawing and instruction of in charge engineer All tasks for this item to be under full approval in charge engineer  </t>
    </r>
  </si>
  <si>
    <r>
      <rPr>
        <b/>
        <sz val="10"/>
        <color rgb="FF000000"/>
        <rFont val="Calibri"/>
        <family val="2"/>
        <scheme val="minor"/>
      </rPr>
      <t xml:space="preserve">Downspouts: </t>
    </r>
    <r>
      <rPr>
        <sz val="10"/>
        <color rgb="FF000000"/>
        <rFont val="Calibri"/>
        <family val="2"/>
        <scheme val="minor"/>
      </rPr>
      <t xml:space="preserve">Prepare all materials, equipment, and manpower for Supply and installtion of 22 Gauge Galvanized Steel DownSpouts With all required activites, Size(120x150)mm.all related activities to complete the job as per drawing and instruction of in charge engineer All tasks for this item to be under full approval in charge engineer  </t>
    </r>
  </si>
  <si>
    <r>
      <rPr>
        <b/>
        <sz val="10"/>
        <rFont val="Calibri"/>
        <family val="2"/>
        <scheme val="minor"/>
      </rPr>
      <t>Ceiling cement and sand Plaster  1:4 :</t>
    </r>
    <r>
      <rPr>
        <sz val="10"/>
        <rFont val="Calibri"/>
        <family val="2"/>
        <scheme val="minor"/>
      </rPr>
      <t>Prepare all materials, equipment, and manpower for ceiling cement and sand  Plaster  1:4  ,with all related activities to complete the job as per drawing and instruction of the in-charge engineer All tasks for this item are to be under full approval in charge engineer.</t>
    </r>
  </si>
  <si>
    <r>
      <rPr>
        <b/>
        <sz val="10"/>
        <rFont val="Calibri"/>
        <family val="2"/>
        <scheme val="minor"/>
      </rPr>
      <t>Ceiling 75% Plastic Paint three coats:</t>
    </r>
    <r>
      <rPr>
        <sz val="10"/>
        <rFont val="Calibri"/>
        <family val="2"/>
        <scheme val="minor"/>
      </rPr>
      <t xml:space="preserve">
Prepare all materials, equipment, and manpower for the Ceiling 75% Plastic Paint three coats  (Jotun or equivalent) including preparation, primer, and filling with all related activities to complete the job as per drawing and instruction of the in-charge engineerall related activities to complete the job as per drawing and instruction of in charge engineer</t>
    </r>
  </si>
  <si>
    <r>
      <rPr>
        <b/>
        <sz val="10"/>
        <color theme="1"/>
        <rFont val="Calibri"/>
        <family val="2"/>
        <scheme val="minor"/>
      </rPr>
      <t>Interior Wall 100% Plastic Paint three coats:</t>
    </r>
    <r>
      <rPr>
        <sz val="10"/>
        <color theme="1"/>
        <rFont val="Calibri"/>
        <family val="2"/>
        <scheme val="minor"/>
      </rPr>
      <t xml:space="preserve">
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</si>
  <si>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rgb="FF000000"/>
        <rFont val="Calibri"/>
        <family val="2"/>
        <scheme val="minor"/>
      </rPr>
      <t>Windows glazes :</t>
    </r>
    <r>
      <rPr>
        <sz val="10"/>
        <color rgb="FF000000"/>
        <rFont val="Calibri"/>
        <family val="2"/>
        <scheme val="minor"/>
      </rPr>
      <t xml:space="preserve">Prepare all materials, equipment, and manpower for supply and installation of 4mm glasses with all related activities to complete the job as per drawing and instruction of in charge engineer All tasks for this item to be under full approval in charge engineer  </t>
    </r>
  </si>
  <si>
    <r>
      <rPr>
        <b/>
        <sz val="10"/>
        <color rgb="FF000000"/>
        <rFont val="Calibri"/>
        <family val="2"/>
        <scheme val="minor"/>
      </rPr>
      <t>Ramp Hand rail :</t>
    </r>
    <r>
      <rPr>
        <sz val="10"/>
        <color rgb="FF000000"/>
        <rFont val="Calibri"/>
        <family val="2"/>
        <scheme val="minor"/>
      </rPr>
      <t xml:space="preserve">Prepare all materials, equipment, and manpower for supply and installation for main entrance ramp handrail 2.5inch columns pipe and 1.5 inches handrail pipes with all related activities to complete the job as per drawing and instruction of in charge engineer All tasks for this item to be under full approval in charge engineer  </t>
    </r>
  </si>
  <si>
    <r>
      <rPr>
        <b/>
        <sz val="10"/>
        <color rgb="FF000000"/>
        <rFont val="Calibri"/>
        <family val="2"/>
        <scheme val="minor"/>
      </rPr>
      <t>Waterproofing membrane:</t>
    </r>
    <r>
      <rPr>
        <sz val="10"/>
        <color rgb="FF000000"/>
        <rFont val="Calibri"/>
        <family val="2"/>
        <scheme val="minor"/>
      </rPr>
      <t xml:space="preserve"> Prepare all materials, equipment, and manpower for Supply and application of  2 layer Isogam on latrines roof . Isogam 4mm waterproof bitumen membrane (Isogam or similar) glued on support by heat,  second layer installed at right angle with respect to the first, finished with aluminum foil;  including and penetrations, with preparation of support and all related works and flashing as necessary,all related activities to complete the job as per drawing and instruction of in charge engineer All tasks for this item to be under full approval in charge engineer  </t>
    </r>
  </si>
  <si>
    <r>
      <rPr>
        <b/>
        <sz val="10"/>
        <color rgb="FF000000"/>
        <rFont val="Calibri"/>
        <family val="2"/>
        <scheme val="minor"/>
      </rPr>
      <t>Ceramic Tiles for hand washing walls:</t>
    </r>
    <r>
      <rPr>
        <sz val="10"/>
        <color rgb="FF000000"/>
        <rFont val="Calibri"/>
        <family val="2"/>
        <scheme val="minor"/>
      </rPr>
      <t xml:space="preserve"> Prepare all materials, equipment, and manpower for supply and installation of Ceramic tiles size (30X30)cm(non slippery) thickness no less than 6mm using (1:3) sand and cement mortar, the mortar should be at least 5 cm thick , samples must be submitted to get  engineer approval before the work and the work included filling the joints with ceramic filling material and all related activities to complete the job as per drawing and instruction of the in-charge engineer All tasks for this item are to be under full approval in charge engineer</t>
    </r>
  </si>
  <si>
    <r>
      <rPr>
        <b/>
        <sz val="10"/>
        <color rgb="FF000000"/>
        <rFont val="Calibri"/>
        <family val="2"/>
        <scheme val="minor"/>
      </rPr>
      <t>Exterior wall cement and sand Plaster  1:4 :</t>
    </r>
    <r>
      <rPr>
        <sz val="10"/>
        <color rgb="FF000000"/>
        <rFont val="Calibri"/>
        <family val="2"/>
        <scheme val="minor"/>
      </rPr>
      <t xml:space="preserve">
Prepare all materials, equipment, and manpower for exterior wall cement and sand  Plaster  1:4  with as per drawing and instruction of the in-charge engineerall related activities to complete the job as per drawing and instruction of in charge engineer All tasks for this item to be under full approval in charge engineer  </t>
    </r>
  </si>
  <si>
    <r>
      <rPr>
        <b/>
        <sz val="10"/>
        <color rgb="FF000000"/>
        <rFont val="Calibri"/>
        <family val="2"/>
        <scheme val="minor"/>
      </rPr>
      <t>Exterior wall and parapet 100% Plastic Paint three coats:</t>
    </r>
    <r>
      <rPr>
        <sz val="10"/>
        <color rgb="FF000000"/>
        <rFont val="Calibri"/>
        <family val="2"/>
        <scheme val="minor"/>
      </rPr>
      <t xml:space="preserve">
Prepare all materials, equipment, and manpower for the exterior wall 100% Plastic Paint three coats (Jotun or equivalent) including preparation, primer, and filling with  as per drawing and instruction of the in-charge engineer all related activities to complete the job as per drawing and instruction of in charge engineer All tasks for this item to be under full approval in charge engineer  </t>
    </r>
  </si>
  <si>
    <r>
      <rPr>
        <b/>
        <sz val="10"/>
        <color rgb="FF000000"/>
        <rFont val="Calibri"/>
        <family val="2"/>
        <scheme val="minor"/>
      </rPr>
      <t>Interior Wall 100% Plastic Paint three coats:</t>
    </r>
    <r>
      <rPr>
        <sz val="10"/>
        <color rgb="FF000000"/>
        <rFont val="Calibri"/>
        <family val="2"/>
        <scheme val="minor"/>
      </rPr>
      <t xml:space="preserve">
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</si>
  <si>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rgb="FF000000"/>
        <rFont val="Calibri"/>
        <family val="2"/>
        <scheme val="minor"/>
      </rPr>
      <t xml:space="preserve">PCC of Floor: </t>
    </r>
    <r>
      <rPr>
        <sz val="10"/>
        <color rgb="FF000000"/>
        <rFont val="Calibri"/>
        <family val="2"/>
        <scheme val="minor"/>
      </rPr>
      <t>Prepare all materials, equipment, and manpower for Casting (10 cm ) plain concrete (C15MPa) PCC of Floor.all related activities to complete the job as per drawing and instruction of the in-charge engineer All tasks for this item are to be under full approval in charge engineer</t>
    </r>
  </si>
  <si>
    <r>
      <rPr>
        <b/>
        <sz val="10"/>
        <color rgb="FF000000"/>
        <rFont val="Calibri"/>
        <family val="2"/>
        <scheme val="minor"/>
      </rPr>
      <t>Oil base painting of metal windows: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  </t>
    </r>
  </si>
  <si>
    <r>
      <rPr>
        <b/>
        <sz val="10"/>
        <color rgb="FF000000"/>
        <rFont val="Calibri"/>
        <family val="2"/>
        <scheme val="minor"/>
      </rPr>
      <t>Oil base painting of Doors: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  </t>
    </r>
  </si>
  <si>
    <r>
      <rPr>
        <b/>
        <sz val="10"/>
        <color rgb="FF000000"/>
        <rFont val="Calibri"/>
        <family val="2"/>
        <scheme val="minor"/>
      </rPr>
      <t>Wooden Doors panels size (1x2)m:</t>
    </r>
    <r>
      <rPr>
        <sz val="10"/>
        <color rgb="FF000000"/>
        <rFont val="Calibri"/>
        <family val="2"/>
        <scheme val="minor"/>
      </rPr>
      <t xml:space="preserve">Prepare all materials, equipment, and manpower for supply and installation of good quality doors panels and remove the exisitng damaged doors panels  with all accessarise,(hinges and locks),all related activities to complete the job as per drawing and instruction of in charge engineer All tasks for this item to be under full approval in charge engineer </t>
    </r>
  </si>
  <si>
    <r>
      <rPr>
        <b/>
        <sz val="10"/>
        <color rgb="FF000000"/>
        <rFont val="Calibri"/>
        <family val="2"/>
        <scheme val="minor"/>
      </rPr>
      <t>Doors locks:</t>
    </r>
    <r>
      <rPr>
        <sz val="10"/>
        <color rgb="FF000000"/>
        <rFont val="Calibri"/>
        <family val="2"/>
        <scheme val="minor"/>
      </rPr>
      <t xml:space="preserve"> Prepare all materials, equipment, and manpower for supply and installation of good quality locks for doors as per specifications and requirement, The job includes Supply of materials, installation with all related works and accessaries.all related activities to complete the job as per drawing and instruction of in charge engineer All tasks for this item to be under full approval in charge engineer  </t>
    </r>
  </si>
  <si>
    <r>
      <rPr>
        <b/>
        <sz val="10"/>
        <rFont val="Calibri"/>
        <family val="2"/>
        <scheme val="minor"/>
      </rPr>
      <t>Repairing of interior Ceiling plaster with cement and sand  1:4 :</t>
    </r>
    <r>
      <rPr>
        <sz val="10"/>
        <rFont val="Calibri"/>
        <family val="2"/>
        <scheme val="minor"/>
      </rPr>
      <t xml:space="preserve">
Prepare all materials, equipment, and manpower for Repairing the interior ceiling Plaster with cement and sand  1:4  with all related activities to complete the job as per drawing and instruction of the in-charge engineer all waste materials and debris are to be transported to the approved damp site. All tasks for this item are to be under the full approval of in charge engineer</t>
    </r>
  </si>
  <si>
    <r>
      <rPr>
        <b/>
        <sz val="10"/>
        <rFont val="Calibri"/>
        <family val="2"/>
        <scheme val="minor"/>
      </rPr>
      <t xml:space="preserve">Exterior Paint: </t>
    </r>
    <r>
      <rPr>
        <sz val="10"/>
        <rFont val="Calibri"/>
        <family val="2"/>
        <scheme val="minor"/>
      </rPr>
      <t xml:space="preserve">Prepare all materials, equipment, and manpower for supply and application 100% acrylic Weather sheet paint on exterior surface of exterior walls. The job includes: Surface preparation, grinding and cleaning.Application of 3 coats of 100% of acrylic weather sheet paint on exterior walls with one coat primer and two coats of paint.all related activities to complete the job as per drawing and instruction of in charge engineer All tasks for this item to be under full approval in charge engineer  </t>
    </r>
  </si>
  <si>
    <r>
      <rPr>
        <b/>
        <sz val="10"/>
        <color theme="1"/>
        <rFont val="Calibri"/>
        <family val="2"/>
        <scheme val="minor"/>
      </rPr>
      <t xml:space="preserve">Ceramic tiles for toilets Walls </t>
    </r>
    <r>
      <rPr>
        <sz val="10"/>
        <color theme="1"/>
        <rFont val="Calibri"/>
        <family val="2"/>
        <scheme val="minor"/>
      </rPr>
      <t>: Prepare all materials, equipment, and manpower for supply and installation of  ceramic tiles (30x50)cm for walls. Thickness 6mm , wall height 200cm using cement sand mortar(1:3), filling the joints with white cement paste the job includes removal of the existing plaster. all related activities to complete the job as per drawing and instruction of the in-charge engineer All tasks for this item are to be under full approval in charge engineer</t>
    </r>
  </si>
  <si>
    <r>
      <rPr>
        <b/>
        <sz val="10"/>
        <color theme="1"/>
        <rFont val="Calibri"/>
        <family val="2"/>
        <scheme val="minor"/>
      </rPr>
      <t>Floor Ceramic Tilles for toilets:</t>
    </r>
    <r>
      <rPr>
        <sz val="10"/>
        <color theme="1"/>
        <rFont val="Calibri"/>
        <family val="2"/>
        <scheme val="minor"/>
      </rPr>
      <t xml:space="preserve">  Prepare all materials, equipment, and manpower for supply and installation of Ceramic tiles size (30X30)cm(non slippery) thickness no less than 6mm using (1:3) sand and cement mortar, the mortar should be at least 5 cm thick , samples must be submitted to get  engineer approval before the work and the work included filling the joints with ceramic filling material and all related activities to complete the job as per drawing and instruction of the in-charge engineer All tasks for this item are to be under full approval in charge engineer
</t>
    </r>
  </si>
  <si>
    <t>A-School building  renovation  BoQ</t>
  </si>
  <si>
    <t>A-1</t>
  </si>
  <si>
    <t>A-2</t>
  </si>
  <si>
    <t>A-3</t>
  </si>
  <si>
    <t>A-4</t>
  </si>
  <si>
    <t>A-5</t>
  </si>
  <si>
    <t>A-6</t>
  </si>
  <si>
    <t>A-7</t>
  </si>
  <si>
    <t>A-8</t>
  </si>
  <si>
    <t>A-9</t>
  </si>
  <si>
    <t>A-10</t>
  </si>
  <si>
    <t>A-11</t>
  </si>
  <si>
    <t>A-12</t>
  </si>
  <si>
    <t>A-13</t>
  </si>
  <si>
    <t>A-14</t>
  </si>
  <si>
    <t>Sub total A</t>
  </si>
  <si>
    <t>B-Latrines renovation  BoQ</t>
  </si>
  <si>
    <t>B-1</t>
  </si>
  <si>
    <t>B-2</t>
  </si>
  <si>
    <t>B-3</t>
  </si>
  <si>
    <t>B-4</t>
  </si>
  <si>
    <t>B-5</t>
  </si>
  <si>
    <t>B-6</t>
  </si>
  <si>
    <t>B-7</t>
  </si>
  <si>
    <t>B-8</t>
  </si>
  <si>
    <t>B-9</t>
  </si>
  <si>
    <t>B-10</t>
  </si>
  <si>
    <t>B-11</t>
  </si>
  <si>
    <t>B-12</t>
  </si>
  <si>
    <t>Sub total B</t>
  </si>
  <si>
    <t>C-Hand Washing  renovation  BoQ</t>
  </si>
  <si>
    <t>C-1</t>
  </si>
  <si>
    <t>C-2</t>
  </si>
  <si>
    <t>Sub total C</t>
  </si>
  <si>
    <t>Grand Total (A+B+C)</t>
  </si>
  <si>
    <t>Summary Sheet</t>
  </si>
  <si>
    <r>
      <rPr>
        <b/>
        <sz val="10"/>
        <color rgb="FF000000"/>
        <rFont val="Calibri"/>
        <family val="2"/>
        <scheme val="minor"/>
      </rPr>
      <t xml:space="preserve">Muslim Shower complete set: </t>
    </r>
    <r>
      <rPr>
        <sz val="10"/>
        <color rgb="FF000000"/>
        <rFont val="Calibri"/>
        <family val="2"/>
        <scheme val="minor"/>
      </rPr>
      <t xml:space="preserve">Prepare all materials, equipment, and manpower forSupply of materials,installation, including all connections, fittings, seals with all related works.all related activities to complete the job as per drawing and instruction of in charge engineer All tasks for this item to be under full approval in charge engineer  </t>
    </r>
  </si>
  <si>
    <r>
      <rPr>
        <b/>
        <sz val="10"/>
        <color rgb="FF000000"/>
        <rFont val="Calibri"/>
        <family val="2"/>
        <scheme val="minor"/>
      </rPr>
      <t>Water Closet for latrine of disabled people:</t>
    </r>
    <r>
      <rPr>
        <sz val="10"/>
        <color rgb="FF000000"/>
        <rFont val="Calibri"/>
        <family val="2"/>
        <scheme val="minor"/>
      </rPr>
      <t xml:space="preserve">
Prepare all materials, equipment, and manpower for Supply of materials, tools and manpower to install ceramic western toilet. Including siphon(flush tank), gully trap Ø100mm (4"), flexible hose and water connections (Plastic water pipes (3/4)” diameter supply line and PVC drain pipes 4" with all the required fitting for hot, cold and drain pipes).all related activities to complete the job as per drawing and instruction of in charge engineer All tasks for this item to be under full approval in charge engineer  </t>
    </r>
  </si>
  <si>
    <r>
      <rPr>
        <b/>
        <sz val="10"/>
        <color rgb="FF000000"/>
        <rFont val="Calibri"/>
        <family val="2"/>
        <scheme val="minor"/>
      </rPr>
      <t xml:space="preserve"> Eastern Water Closet for latrines :</t>
    </r>
    <r>
      <rPr>
        <sz val="10"/>
        <color rgb="FF000000"/>
        <rFont val="Calibri"/>
        <family val="2"/>
        <scheme val="minor"/>
      </rPr>
      <t xml:space="preserve">
Prepare all materials, equipment, and manpower for Supply of materials, tools and manpower to install ceramic Eastern toilet. Including siphon(flush tank), gully trap Ø100mm (4"), flexible hose and water connections (Plastic water pipes (3/4)” diameter supply line and PVC drain pipes 4" with all the required fitting for hot, cold and drain pipes). All needed work to complete the job will be included within the price.</t>
    </r>
  </si>
  <si>
    <r>
      <rPr>
        <b/>
        <sz val="10"/>
        <color rgb="FF000000"/>
        <rFont val="Calibri"/>
        <family val="2"/>
        <scheme val="minor"/>
      </rPr>
      <t>Plumbing system:</t>
    </r>
    <r>
      <rPr>
        <sz val="10"/>
        <color rgb="FF000000"/>
        <rFont val="Calibri"/>
        <family val="2"/>
        <scheme val="minor"/>
      </rPr>
      <t xml:space="preserve"> Prepare all materials, equipment, and manpower for Plumbing system for hand washing  with all related work ,the job include (connection with water source,10 tabs ,materials, tools , manpower and all needed accessaries )all related activities to complete the job as per drawing and instruction of the in-charge engineer All tasks for this item are to be under full approval in charge engineer</t>
    </r>
  </si>
  <si>
    <t>Supply and Providing of water tank stand from profile 40x60mm T=2mm  with all required activities according to the drawing and All needed work to complete the job (materials, tools and manpower) to be included in the price.</t>
  </si>
  <si>
    <t>Provision and Installation of Shelter for handwashing facility with profile pipe frame and  iron sheet 20G and Irone pialer dia =3 inch with all required activities according to the drawing and All needed work to complete the job (materials, tools and manpower) to be included in the price.</t>
  </si>
  <si>
    <t>Providing  and installation of 20G Irone(GI) water reservoir, with 1000 Lit capacity and covering it with fiber glass parachute and connection with flush toilets pipe with all required activities and tools.</t>
  </si>
  <si>
    <t>Providing  and installation of GI Pipe dia= 4inch for handwash facility with all fitting accordin to the drawing with all required. All needed work to complete the job (materials, tools and manpower) to be included in the price.</t>
  </si>
  <si>
    <t>Providing and installation of GI Pipe dia= 3inch for stand of handwash facility with all fitting accordin to the drawing with all required.  All needed work to complete the job (materials, tools and manpower) to be included in the price.</t>
  </si>
  <si>
    <t>Supply and installation of Nickel Tap, diameter 1/2" within 1/2" Gi pipe with all fittings and relavent required according to thr drawing. All needed work to complete the job (materials, tools and manpower) to be included in the price.</t>
  </si>
  <si>
    <t>Supply and installation of PPR pipe D-32mm from surce to used area with all fitting accordin to the drawing with all required.All needed work to complete the job (materials, tools and manpower) to be included in the price.</t>
  </si>
  <si>
    <t>Excavation of foundation  for hand washing facilty :Excavation to the required level of foundations of hand washing faciltyas per drawings. The works include leveling, transporting, loading and unloading all surplus materials to an approved site . All needed work to complete the job (materials, tools and manpower) to be included in the price.</t>
  </si>
  <si>
    <t>Crush Aggregate under foundation slab: Supply and placing of of crush aggregate in the filling for floo as per drawings by 10 cm thickness.All needed work to complete the job (materials, tools and manpower) to be included in the price.</t>
  </si>
  <si>
    <t xml:space="preserve"> PCC for foundation 15 MPA:
Prepare all materials, equipment, and manpower for casting 15 MPA PCC for foundation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</si>
  <si>
    <t>S/No</t>
  </si>
  <si>
    <t xml:space="preserve">Quantity </t>
  </si>
  <si>
    <t xml:space="preserve">Cost/Unit (Afs.)
 </t>
  </si>
  <si>
    <t xml:space="preserve">Total Cost (Afs.)
</t>
  </si>
  <si>
    <r>
      <rPr>
        <b/>
        <sz val="10"/>
        <color rgb="FF000000"/>
        <rFont val="Calibri"/>
        <family val="2"/>
        <scheme val="minor"/>
      </rPr>
      <t>LED ceiling light (30 x 60)cm 36 watts:</t>
    </r>
    <r>
      <rPr>
        <sz val="10"/>
        <color rgb="FF000000"/>
        <rFont val="Calibri"/>
        <family val="2"/>
        <scheme val="minor"/>
      </rPr>
      <t xml:space="preserve">
Prepare all materials, equipment, and manpower for supply, installation, connection and commission of (30x 60)cm led ceiling light,  ceiling mounting, white color (220VAC/36W with complete set)   the price includes supplying, installing, laying, connecting, necessary cutting, drilling, testing, and commissioning with all required accessories, and  all related activities to complete the job as per the drawing and instructions of the in-charge engineer ,all related activities to complete the job as per drawing and instruction of in charge engineer All tasks for this item to be under full approval in charge engineer</t>
    </r>
  </si>
  <si>
    <r>
      <rPr>
        <b/>
        <sz val="10"/>
        <color rgb="FF000000"/>
        <rFont val="Calibri"/>
        <family val="2"/>
        <scheme val="minor"/>
      </rPr>
      <t>Switches 6A:</t>
    </r>
    <r>
      <rPr>
        <sz val="10"/>
        <color rgb="FF000000"/>
        <rFont val="Calibri"/>
        <family val="2"/>
        <scheme val="minor"/>
      </rPr>
      <t xml:space="preserve">
Prepare all materials, equipment, and manpower for Supply, install and connect single way 6A switches connecting with 1.0 kV grade
2*1.5mm² PVC insulated copper cable with all accessories. The price includes
supplying, installing, laying, connecting, necessary cutting, drilling, testing with
all accessories to complete works as required.</t>
    </r>
  </si>
  <si>
    <r>
      <rPr>
        <b/>
        <sz val="10"/>
        <color rgb="FF000000"/>
        <rFont val="Calibri"/>
        <family val="2"/>
        <scheme val="minor"/>
      </rPr>
      <t>Socket 15A:</t>
    </r>
    <r>
      <rPr>
        <sz val="10"/>
        <color rgb="FF000000"/>
        <rFont val="Calibri"/>
        <family val="2"/>
        <scheme val="minor"/>
      </rPr>
      <t xml:space="preserve">
Prepare all materials, equipment, and manpower for Supplying and installation, connection, and commission of socket 15A  wiring with 1.0 kV grade PVC insulated copper cable (2*2.5mm²) laid inside heavy duty PVC ( 20mm dia.) the price includes supplying, installing, laying, connecting, necessary cutting, drilling, testing, and commissioning with all required accessories, and  all related activities to complete the job as per the drawing and instructions of the in-charge engineer,all related activities to complete the job as per drawing and instruction of in charge engineer All tasks for this item to be under full approval in charge engineer</t>
    </r>
  </si>
  <si>
    <t>A-15</t>
  </si>
  <si>
    <t>A-16</t>
  </si>
  <si>
    <t>A-17</t>
  </si>
  <si>
    <t>Pcs</t>
  </si>
  <si>
    <r>
      <rPr>
        <b/>
        <sz val="10"/>
        <rFont val="Calibri"/>
        <family val="2"/>
        <scheme val="minor"/>
      </rPr>
      <t>Site Leveling and Preparation:</t>
    </r>
    <r>
      <rPr>
        <sz val="10"/>
        <rFont val="Calibri"/>
        <family val="2"/>
        <scheme val="minor"/>
      </rPr>
      <t>Prepare all materials, equipment, and manpower for Site preparation this include site leveling (excavation or backfilling) removing any trees, vegetation, debris, or other obstructions from the construction site as per specification and engineers’ directions with all required activities</t>
    </r>
  </si>
  <si>
    <r>
      <rPr>
        <b/>
        <sz val="10"/>
        <rFont val="Calibri"/>
        <family val="2"/>
        <scheme val="minor"/>
      </rPr>
      <t>Excavation of foundation :</t>
    </r>
    <r>
      <rPr>
        <sz val="10"/>
        <rFont val="Calibri"/>
        <family val="2"/>
        <scheme val="minor"/>
      </rPr>
      <t>Prepare all materials, equipment, and manpower for excavation of hand washing facilty ,Excavation to the required level of foundations of hand washing faciltyas per drawings. The works include leveling, transporting, loading and unloading all surplus materials to an approved site .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</si>
  <si>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Crush Aggregate under foundation slab:</t>
    </r>
    <r>
      <rPr>
        <sz val="10"/>
        <rFont val="Calibri"/>
        <family val="2"/>
        <scheme val="minor"/>
      </rPr>
      <t xml:space="preserve"> Prepare all materials, equipment, and manpower for supply and placing of of crush aggregate in the filling for floo as per drawings by 10 cm thickness.All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</si>
  <si>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 xml:space="preserve"> PCC for foundation 15 MPA:</t>
    </r>
    <r>
      <rPr>
        <sz val="10"/>
        <rFont val="Calibri"/>
        <family val="2"/>
        <scheme val="minor"/>
      </rPr>
      <t xml:space="preserve">
Prepare all materials, equipment, and manpower for casting 15 MPA PCC for foundation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</si>
  <si>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sz val="10"/>
        <rFont val="Calibri"/>
        <family val="2"/>
        <scheme val="minor"/>
      </rPr>
      <t>Water Tank Stand:</t>
    </r>
    <r>
      <rPr>
        <sz val="10"/>
        <rFont val="Calibri"/>
        <family val="2"/>
        <scheme val="minor"/>
      </rPr>
      <t xml:space="preserve"> Prepare all materials, equipment, and manpower for supply and Providing of water tank stand from profile 40x60mm T=2mm  with all required activities according to the drawing and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</si>
  <si>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Shelter for Handwashing Facility :</t>
    </r>
    <r>
      <rPr>
        <sz val="10"/>
        <rFont val="Calibri"/>
        <family val="2"/>
        <scheme val="minor"/>
      </rPr>
      <t>Prepare all materials, equipment, and manpower for supply and Installation of Shelter for handwashing facility with profile pipe frame and  iron sheet 20G and Irone pialer dia =3 inch with all required activities according to the drawing and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</si>
  <si>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water reservoir:</t>
    </r>
    <r>
      <rPr>
        <sz val="10"/>
        <rFont val="Calibri"/>
        <family val="2"/>
        <scheme val="minor"/>
      </rPr>
      <t xml:space="preserve"> Prepare all materials, equipment, and manpower for supply and installation of 20G Irone(GI) water reservoir, with 1000 Lit capacity and covering it with fiber glass parachute and connection with flush toilets pipe with all required activities and tools.all related activities to complete the job as per drawing and instruction of in charge engineer All tasks for this item to be under full approval in charge engineer</t>
    </r>
  </si>
  <si>
    <r>
      <rPr>
        <b/>
        <sz val="10"/>
        <rFont val="Calibri"/>
        <family val="2"/>
        <scheme val="minor"/>
      </rPr>
      <t xml:space="preserve">GI Pipe dia= 4inch : </t>
    </r>
    <r>
      <rPr>
        <sz val="10"/>
        <rFont val="Calibri"/>
        <family val="2"/>
        <scheme val="minor"/>
      </rPr>
      <t>Prepare all materials, equipment, and manpower for Providing  and installation of GI Pipe dia= 4inch for handwash facility with all fitting accordin to the drawing with all required.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</si>
  <si>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Nickel Taps:</t>
    </r>
    <r>
      <rPr>
        <sz val="10"/>
        <rFont val="Calibri"/>
        <family val="2"/>
        <scheme val="minor"/>
      </rPr>
      <t xml:space="preserve"> Prepare all materials, equipment, and manpower for supply and installation of Nickel Tap, diameter 1/2" within 1/2" Gi pipe with all fittings and relavent required according to thr drawing. All needed work to complete the job (materials, tools and manpower) to be included in the price.all related activities to complete the job as per drawing and instruction of in charge engineer All tasks for this item to be under full approval in charge engineer</t>
    </r>
  </si>
  <si>
    <r>
      <rPr>
        <b/>
        <sz val="10"/>
        <rFont val="Calibri"/>
        <family val="2"/>
        <scheme val="minor"/>
      </rPr>
      <t xml:space="preserve"> PPR pipe D-32mm:  </t>
    </r>
    <r>
      <rPr>
        <sz val="10"/>
        <rFont val="Calibri"/>
        <family val="2"/>
        <scheme val="minor"/>
      </rPr>
      <t>Prepare all materials, equipment, and manpower for supply and installation of PPR pipe D-32mm from surce to used area with all fitting accordin to the drawing with all required.All needed work to complete the job (materials, tools and manpower) to be included in the price.all related activities to complete the job as per drawing and instruction of in charge engineer All tasks for this item to be under full approval in charge engineer</t>
    </r>
  </si>
  <si>
    <t xml:space="preserve"> A-Hand Washing Facility (without hand pump)</t>
  </si>
  <si>
    <t xml:space="preserve">Description        </t>
  </si>
  <si>
    <t xml:space="preserve">Unit  </t>
  </si>
  <si>
    <t>job</t>
  </si>
  <si>
    <r>
      <t>M</t>
    </r>
    <r>
      <rPr>
        <vertAlign val="superscript"/>
        <sz val="10"/>
        <rFont val="Calibri"/>
        <family val="2"/>
        <scheme val="minor"/>
      </rPr>
      <t>2</t>
    </r>
  </si>
  <si>
    <t>L/S</t>
  </si>
  <si>
    <t>2.95</t>
  </si>
  <si>
    <r>
      <rPr>
        <b/>
        <sz val="10"/>
        <rFont val="Calibri"/>
        <family val="2"/>
        <scheme val="minor"/>
      </rPr>
      <t xml:space="preserve">GI Pipe dia= 3inch : </t>
    </r>
    <r>
      <rPr>
        <sz val="10"/>
        <rFont val="Calibri"/>
        <family val="2"/>
        <scheme val="minor"/>
      </rPr>
      <t>Prepare all materials, equipment, and manpower for Providing and installation of GI Pipe dia= 3inch for stand and handwash facility columns with all fitting accordin to the drawing with all required.  All needed work to complete the job (materials, tools and manpower) to be included in the price.all related activities to complete the job as per drawing and instruction of in charge engineer All tasks for this item to be under full approval in charge engineer</t>
    </r>
  </si>
  <si>
    <t>Total cost (AFG)</t>
  </si>
  <si>
    <t>Total for Handwashing Facility</t>
  </si>
  <si>
    <t>Priority 2 (Handwashing facility)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</si>
</sst>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5" x14ac:knownFonts="1">
    <font>
      <sz val="10"/>
      <color rgb="FF000000"/>
      <name val="Times New Roman"/>
      <charset val="204"/>
    </font>
    <font>
      <sz val="10"/>
      <name val="Arial"/>
      <family val="2"/>
    </font>
    <font>
      <sz val="10"/>
      <name val="Calibri"/>
      <family val="2"/>
      <scheme val="minor"/>
    </font>
    <font>
      <b/>
      <sz val="10"/>
      <name val="Calibri"/>
      <family val="2"/>
      <scheme val="minor"/>
    </font>
    <font>
      <vertAlign val="superscript"/>
      <sz val="10"/>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color theme="1"/>
      <name val="Calibri"/>
      <family val="2"/>
      <scheme val="minor"/>
    </font>
    <font>
      <sz val="14"/>
      <color rgb="FF000000"/>
      <name val="Calibri"/>
      <family val="2"/>
      <scheme val="minor"/>
    </font>
    <font>
      <sz val="12"/>
      <color rgb="FF000000"/>
      <name val="Calibri"/>
      <family val="2"/>
      <scheme val="minor"/>
    </font>
    <font>
      <sz val="11"/>
      <color rgb="FF000000"/>
      <name val="Calibri"/>
      <family val="2"/>
      <scheme val="minor"/>
    </font>
    <font>
      <sz val="10"/>
      <color rgb="FF000000"/>
      <name val="Times New Roman"/>
      <family val="1"/>
    </font>
    <font>
      <b/>
      <sz val="12"/>
      <color rgb="FF000000"/>
      <name val="Calibri"/>
      <family val="2"/>
      <scheme val="minor"/>
    </font>
    <font>
      <b/>
      <sz val="12"/>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0" tint="-4.9989318521683403E-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5">
    <xf numFmtId="0" fontId="0" fillId="0" borderId="0"/>
    <xf numFmtId="0" fontId="1" fillId="0" borderId="0"/>
    <xf numFmtId="0" fontId="1" fillId="0" borderId="0"/>
    <xf numFmtId="0" fontId="1" fillId="0" borderId="0"/>
    <xf numFmtId="43" fontId="12" fillId="0" borderId="0" applyFont="0" applyFill="0" applyBorder="0" applyAlignment="0" applyProtection="0"/>
  </cellStyleXfs>
  <cellXfs count="136">
    <xf numFmtId="0" fontId="0" fillId="0" borderId="0" xfId="0" applyAlignment="1">
      <alignment horizontal="left" vertical="top"/>
    </xf>
    <xf numFmtId="0" fontId="0" fillId="0" borderId="0" xfId="0" applyAlignment="1">
      <alignment horizontal="left" vertical="center"/>
    </xf>
    <xf numFmtId="0" fontId="2" fillId="0" borderId="1" xfId="1" applyFont="1" applyBorder="1" applyAlignment="1">
      <alignment horizontal="left" vertical="top"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4" fontId="2" fillId="0" borderId="1" xfId="1" applyNumberFormat="1" applyFont="1" applyBorder="1" applyAlignment="1">
      <alignment horizontal="center" vertical="center"/>
    </xf>
    <xf numFmtId="0" fontId="2" fillId="0" borderId="1" xfId="1" applyFont="1" applyBorder="1" applyAlignment="1">
      <alignment horizontal="center" vertical="center"/>
    </xf>
    <xf numFmtId="4" fontId="2" fillId="0" borderId="11" xfId="1" applyNumberFormat="1" applyFont="1" applyBorder="1" applyAlignment="1">
      <alignment horizontal="center" vertical="center"/>
    </xf>
    <xf numFmtId="0" fontId="2" fillId="0" borderId="1" xfId="0" applyFont="1" applyBorder="1" applyAlignment="1">
      <alignment horizontal="left" vertical="top" wrapText="1" shrinkToFit="1"/>
    </xf>
    <xf numFmtId="0" fontId="2" fillId="2" borderId="1" xfId="0" applyFont="1" applyFill="1" applyBorder="1" applyAlignment="1">
      <alignment horizontal="left" vertical="top" wrapText="1" shrinkToFit="1"/>
    </xf>
    <xf numFmtId="1" fontId="2" fillId="2" borderId="1" xfId="0" applyNumberFormat="1" applyFont="1" applyFill="1" applyBorder="1" applyAlignment="1">
      <alignment vertical="center" wrapText="1" shrinkToFi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left" vertical="top" wrapText="1"/>
    </xf>
    <xf numFmtId="0" fontId="2" fillId="4" borderId="31" xfId="1" applyFont="1" applyFill="1" applyBorder="1" applyAlignment="1">
      <alignment horizontal="center" vertical="center" wrapText="1"/>
    </xf>
    <xf numFmtId="0" fontId="2" fillId="4" borderId="32" xfId="1" applyFont="1" applyFill="1" applyBorder="1" applyAlignment="1">
      <alignment horizontal="center" vertical="center"/>
    </xf>
    <xf numFmtId="0" fontId="2" fillId="4" borderId="32" xfId="1" applyFont="1" applyFill="1" applyBorder="1" applyAlignment="1">
      <alignment horizontal="center" vertical="center" wrapText="1"/>
    </xf>
    <xf numFmtId="0" fontId="2" fillId="4" borderId="33" xfId="1" applyFont="1" applyFill="1" applyBorder="1" applyAlignment="1">
      <alignment horizontal="center" vertical="center"/>
    </xf>
    <xf numFmtId="0" fontId="2" fillId="0" borderId="21" xfId="1" applyFont="1" applyBorder="1" applyAlignment="1">
      <alignment horizontal="center" vertical="center"/>
    </xf>
    <xf numFmtId="0" fontId="2" fillId="0" borderId="6" xfId="1" applyFont="1" applyBorder="1" applyAlignment="1">
      <alignment horizontal="left" vertical="top" wrapText="1"/>
    </xf>
    <xf numFmtId="0" fontId="2" fillId="0" borderId="6" xfId="0" applyFont="1" applyBorder="1" applyAlignment="1">
      <alignment horizontal="center" vertical="center"/>
    </xf>
    <xf numFmtId="2" fontId="2" fillId="0" borderId="6" xfId="0" applyNumberFormat="1" applyFont="1" applyBorder="1" applyAlignment="1">
      <alignment horizontal="center" vertical="center"/>
    </xf>
    <xf numFmtId="4" fontId="2" fillId="0" borderId="6" xfId="1" applyNumberFormat="1" applyFont="1" applyBorder="1" applyAlignment="1">
      <alignment horizontal="center" vertical="center"/>
    </xf>
    <xf numFmtId="0" fontId="2" fillId="0" borderId="6" xfId="1" applyFont="1" applyBorder="1" applyAlignment="1">
      <alignment horizontal="center" vertical="center"/>
    </xf>
    <xf numFmtId="4" fontId="2" fillId="0" borderId="25" xfId="1" applyNumberFormat="1" applyFont="1" applyBorder="1" applyAlignment="1">
      <alignment horizontal="center" vertical="center"/>
    </xf>
    <xf numFmtId="0" fontId="2" fillId="4"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1" xfId="1" applyFont="1" applyFill="1" applyBorder="1" applyAlignment="1">
      <alignment horizontal="left" vertical="top" wrapText="1"/>
    </xf>
    <xf numFmtId="2" fontId="0" fillId="0" borderId="0" xfId="0" applyNumberFormat="1" applyAlignment="1">
      <alignment horizontal="left" vertical="top"/>
    </xf>
    <xf numFmtId="0" fontId="2" fillId="2" borderId="1" xfId="1" quotePrefix="1" applyFont="1" applyFill="1" applyBorder="1" applyAlignment="1">
      <alignment horizontal="left" vertical="top" wrapText="1"/>
    </xf>
    <xf numFmtId="0" fontId="6" fillId="0" borderId="5" xfId="0" applyFont="1" applyBorder="1" applyAlignment="1">
      <alignment horizontal="center" vertical="center"/>
    </xf>
    <xf numFmtId="0" fontId="2" fillId="2" borderId="1" xfId="1" quotePrefix="1" applyFont="1" applyFill="1" applyBorder="1" applyAlignment="1">
      <alignment horizontal="left" vertical="center" wrapText="1"/>
    </xf>
    <xf numFmtId="0" fontId="2" fillId="2" borderId="1" xfId="1" applyFont="1" applyFill="1" applyBorder="1" applyAlignment="1">
      <alignment horizontal="left" vertical="top" wrapText="1"/>
    </xf>
    <xf numFmtId="0" fontId="5" fillId="4" borderId="10"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11" xfId="0" applyFont="1" applyFill="1" applyBorder="1" applyAlignment="1">
      <alignmen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2" fillId="2" borderId="1" xfId="1" applyFont="1" applyFill="1" applyBorder="1" applyAlignment="1">
      <alignment horizontal="left" vertical="center" wrapText="1"/>
    </xf>
    <xf numFmtId="0" fontId="11" fillId="0" borderId="1" xfId="0" applyFont="1" applyBorder="1" applyAlignment="1">
      <alignment horizontal="left" vertical="center" wrapText="1"/>
    </xf>
    <xf numFmtId="0" fontId="9" fillId="5" borderId="29" xfId="0" applyFont="1" applyFill="1" applyBorder="1" applyAlignment="1">
      <alignment horizontal="center" vertical="center"/>
    </xf>
    <xf numFmtId="0" fontId="6" fillId="0" borderId="5" xfId="0" applyFont="1" applyBorder="1" applyAlignment="1">
      <alignment horizontal="left" vertical="center" wrapText="1"/>
    </xf>
    <xf numFmtId="0" fontId="6" fillId="0" borderId="5" xfId="0" applyFont="1" applyBorder="1" applyAlignment="1">
      <alignment horizontal="left" vertical="top" wrapText="1"/>
    </xf>
    <xf numFmtId="0" fontId="6" fillId="8" borderId="14"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5" xfId="0" applyFont="1" applyFill="1" applyBorder="1" applyAlignment="1">
      <alignment horizontal="center" vertical="center"/>
    </xf>
    <xf numFmtId="0" fontId="6" fillId="8" borderId="26" xfId="0" applyFont="1" applyFill="1" applyBorder="1" applyAlignment="1">
      <alignment horizontal="left" vertical="center"/>
    </xf>
    <xf numFmtId="0" fontId="6" fillId="0" borderId="5" xfId="0" applyFont="1" applyBorder="1" applyAlignment="1">
      <alignment horizontal="center" vertical="center" wrapText="1"/>
    </xf>
    <xf numFmtId="0" fontId="6" fillId="0" borderId="26" xfId="0" applyFont="1" applyBorder="1" applyAlignment="1">
      <alignment horizontal="center" vertical="center"/>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3" fontId="2" fillId="0" borderId="1" xfId="0" applyNumberFormat="1" applyFont="1" applyBorder="1" applyAlignment="1">
      <alignment horizontal="center" vertical="center" wrapText="1"/>
    </xf>
    <xf numFmtId="0" fontId="3" fillId="7" borderId="1" xfId="0" applyFont="1" applyFill="1" applyBorder="1" applyAlignment="1">
      <alignment vertical="center"/>
    </xf>
    <xf numFmtId="3" fontId="3" fillId="7" borderId="1" xfId="0" applyNumberFormat="1" applyFont="1" applyFill="1" applyBorder="1" applyAlignment="1">
      <alignment vertical="center"/>
    </xf>
    <xf numFmtId="49" fontId="2" fillId="0" borderId="1" xfId="0" applyNumberFormat="1" applyFont="1" applyBorder="1" applyAlignment="1">
      <alignment horizontal="center" vertical="center" wrapText="1"/>
    </xf>
    <xf numFmtId="1" fontId="3" fillId="3" borderId="15" xfId="1" applyNumberFormat="1" applyFont="1" applyFill="1" applyBorder="1" applyAlignment="1">
      <alignment horizontal="center" vertical="center" wrapText="1"/>
    </xf>
    <xf numFmtId="1" fontId="3" fillId="3" borderId="16" xfId="1" applyNumberFormat="1" applyFont="1" applyFill="1" applyBorder="1" applyAlignment="1">
      <alignment horizontal="center" vertical="center" wrapText="1"/>
    </xf>
    <xf numFmtId="1" fontId="3" fillId="3" borderId="17" xfId="1" applyNumberFormat="1" applyFont="1" applyFill="1" applyBorder="1" applyAlignment="1">
      <alignment horizontal="center" vertical="center" wrapText="1"/>
    </xf>
    <xf numFmtId="0" fontId="2" fillId="5" borderId="1" xfId="0" applyFont="1" applyFill="1" applyBorder="1" applyAlignment="1">
      <alignment horizontal="center" vertical="center"/>
    </xf>
    <xf numFmtId="1" fontId="2" fillId="0" borderId="20" xfId="1" applyNumberFormat="1" applyFont="1" applyFill="1" applyBorder="1" applyAlignment="1">
      <alignment horizontal="left" vertical="top" wrapText="1"/>
    </xf>
    <xf numFmtId="1" fontId="3" fillId="0" borderId="23" xfId="1" applyNumberFormat="1" applyFont="1" applyFill="1" applyBorder="1" applyAlignment="1">
      <alignment horizontal="left" vertical="top" wrapText="1"/>
    </xf>
    <xf numFmtId="1" fontId="3" fillId="0" borderId="30" xfId="1" applyNumberFormat="1" applyFont="1" applyFill="1" applyBorder="1" applyAlignment="1">
      <alignment horizontal="left" vertical="top" wrapText="1"/>
    </xf>
    <xf numFmtId="1" fontId="3" fillId="0" borderId="24" xfId="1" applyNumberFormat="1" applyFont="1" applyFill="1" applyBorder="1" applyAlignment="1">
      <alignment horizontal="left" vertical="top" wrapText="1"/>
    </xf>
    <xf numFmtId="3" fontId="2" fillId="0" borderId="1" xfId="0" applyNumberFormat="1" applyFont="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6" fillId="0" borderId="1" xfId="0" applyFont="1" applyBorder="1" applyAlignment="1">
      <alignment horizontal="left" vertical="top" wrapText="1"/>
    </xf>
    <xf numFmtId="0" fontId="3" fillId="10" borderId="1" xfId="2" applyFont="1" applyFill="1" applyBorder="1" applyAlignment="1">
      <alignment horizontal="left" vertical="center"/>
    </xf>
    <xf numFmtId="0" fontId="3" fillId="4" borderId="1" xfId="0" applyFont="1" applyFill="1" applyBorder="1" applyAlignment="1">
      <alignment horizontal="center" vertical="center"/>
    </xf>
    <xf numFmtId="0" fontId="10" fillId="8" borderId="12" xfId="0" applyFont="1" applyFill="1" applyBorder="1" applyAlignment="1">
      <alignment horizontal="center" vertical="center"/>
    </xf>
    <xf numFmtId="0" fontId="6" fillId="8" borderId="13" xfId="0" applyFont="1" applyFill="1" applyBorder="1" applyAlignment="1">
      <alignment horizontal="center" vertical="center"/>
    </xf>
    <xf numFmtId="0" fontId="5" fillId="5" borderId="27" xfId="0" applyFont="1" applyFill="1" applyBorder="1" applyAlignment="1">
      <alignment horizontal="center" vertical="center"/>
    </xf>
    <xf numFmtId="0" fontId="5" fillId="5" borderId="28" xfId="0" applyFont="1" applyFill="1" applyBorder="1" applyAlignment="1">
      <alignment horizontal="center" vertical="center"/>
    </xf>
    <xf numFmtId="0" fontId="5" fillId="6" borderId="7" xfId="0" applyFont="1" applyFill="1" applyBorder="1" applyAlignment="1">
      <alignment horizontal="left" vertical="center"/>
    </xf>
    <xf numFmtId="0" fontId="6" fillId="6" borderId="8" xfId="0" applyFont="1" applyFill="1" applyBorder="1" applyAlignment="1">
      <alignment horizontal="left" vertical="center"/>
    </xf>
    <xf numFmtId="0" fontId="6" fillId="6" borderId="9" xfId="0" applyFont="1" applyFill="1" applyBorder="1" applyAlignment="1">
      <alignment horizontal="left" vertical="center"/>
    </xf>
    <xf numFmtId="0" fontId="5" fillId="6" borderId="18" xfId="0" applyFont="1" applyFill="1" applyBorder="1" applyAlignment="1">
      <alignment horizontal="left" vertical="center" wrapText="1"/>
    </xf>
    <xf numFmtId="0" fontId="5" fillId="6" borderId="3" xfId="0" applyFont="1" applyFill="1" applyBorder="1" applyAlignment="1">
      <alignment horizontal="left" vertical="center" wrapText="1"/>
    </xf>
    <xf numFmtId="0" fontId="5" fillId="6" borderId="19" xfId="0" applyFont="1" applyFill="1" applyBorder="1" applyAlignment="1">
      <alignment horizontal="left"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8" borderId="22" xfId="0" applyFont="1" applyFill="1" applyBorder="1" applyAlignment="1">
      <alignment horizontal="center" vertical="center"/>
    </xf>
    <xf numFmtId="0" fontId="5" fillId="8" borderId="5" xfId="0" applyFont="1" applyFill="1" applyBorder="1" applyAlignment="1">
      <alignment horizontal="center" vertical="center"/>
    </xf>
    <xf numFmtId="0" fontId="5" fillId="7" borderId="21" xfId="0" applyFont="1" applyFill="1" applyBorder="1" applyAlignment="1">
      <alignment horizontal="left" vertical="center"/>
    </xf>
    <xf numFmtId="0" fontId="6" fillId="7" borderId="6" xfId="0" applyFont="1" applyFill="1" applyBorder="1" applyAlignment="1">
      <alignment horizontal="left" vertical="center"/>
    </xf>
    <xf numFmtId="0" fontId="6" fillId="7" borderId="25" xfId="0" applyFont="1" applyFill="1" applyBorder="1" applyAlignment="1">
      <alignment horizontal="left" vertical="center"/>
    </xf>
    <xf numFmtId="0" fontId="5" fillId="8" borderId="12" xfId="0" applyFont="1" applyFill="1" applyBorder="1" applyAlignment="1">
      <alignment horizontal="center" vertical="center"/>
    </xf>
    <xf numFmtId="0" fontId="5" fillId="8" borderId="13" xfId="0" applyFont="1" applyFill="1" applyBorder="1" applyAlignment="1">
      <alignment horizontal="center" vertical="center"/>
    </xf>
    <xf numFmtId="0" fontId="6" fillId="0" borderId="18"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19" xfId="0" applyFont="1" applyFill="1" applyBorder="1" applyAlignment="1">
      <alignment horizontal="left" vertical="top" wrapText="1"/>
    </xf>
    <xf numFmtId="0" fontId="13" fillId="9" borderId="15" xfId="0" applyFont="1" applyFill="1" applyBorder="1" applyAlignment="1">
      <alignment horizontal="center" vertical="center"/>
    </xf>
    <xf numFmtId="0" fontId="13" fillId="9" borderId="16" xfId="0" applyFont="1" applyFill="1" applyBorder="1" applyAlignment="1">
      <alignment horizontal="center" vertical="center"/>
    </xf>
    <xf numFmtId="0" fontId="13" fillId="9" borderId="17" xfId="0" applyFont="1" applyFill="1" applyBorder="1" applyAlignment="1">
      <alignment horizontal="center" vertical="center"/>
    </xf>
    <xf numFmtId="43" fontId="3" fillId="7" borderId="1" xfId="4" applyFont="1" applyFill="1" applyBorder="1" applyAlignment="1">
      <alignment vertical="center"/>
    </xf>
    <xf numFmtId="43" fontId="5" fillId="5" borderId="28" xfId="4" applyFont="1" applyFill="1" applyBorder="1" applyAlignment="1">
      <alignment horizontal="center" vertical="center"/>
    </xf>
    <xf numFmtId="0" fontId="3" fillId="7" borderId="2" xfId="0" applyFont="1" applyFill="1" applyBorder="1" applyAlignment="1">
      <alignment horizontal="center" vertical="center"/>
    </xf>
    <xf numFmtId="0" fontId="3" fillId="7" borderId="3" xfId="0" applyFont="1" applyFill="1" applyBorder="1" applyAlignment="1">
      <alignment horizontal="center" vertical="center"/>
    </xf>
    <xf numFmtId="0" fontId="3" fillId="7" borderId="4" xfId="0" applyFont="1" applyFill="1" applyBorder="1" applyAlignment="1">
      <alignment horizontal="center" vertical="center"/>
    </xf>
    <xf numFmtId="0" fontId="14" fillId="6" borderId="18" xfId="1" applyFont="1" applyFill="1" applyBorder="1" applyAlignment="1">
      <alignment horizontal="center" vertical="center"/>
    </xf>
    <xf numFmtId="0" fontId="14" fillId="6" borderId="3" xfId="1" applyFont="1" applyFill="1" applyBorder="1" applyAlignment="1">
      <alignment horizontal="center" vertical="center"/>
    </xf>
    <xf numFmtId="0" fontId="14" fillId="6" borderId="4" xfId="1" applyFont="1" applyFill="1" applyBorder="1" applyAlignment="1">
      <alignment horizontal="center" vertical="center"/>
    </xf>
    <xf numFmtId="43" fontId="14" fillId="6" borderId="1" xfId="4" applyFont="1" applyFill="1" applyBorder="1" applyAlignment="1">
      <alignment horizontal="center" vertical="center"/>
    </xf>
    <xf numFmtId="4" fontId="14" fillId="6" borderId="11" xfId="1" applyNumberFormat="1" applyFont="1" applyFill="1" applyBorder="1" applyAlignment="1">
      <alignment horizontal="center" vertical="center"/>
    </xf>
    <xf numFmtId="0" fontId="13" fillId="5" borderId="20" xfId="0" applyFont="1" applyFill="1" applyBorder="1" applyAlignment="1">
      <alignment horizontal="center" vertical="center"/>
    </xf>
    <xf numFmtId="0" fontId="13" fillId="5" borderId="23" xfId="0" applyFont="1" applyFill="1" applyBorder="1" applyAlignment="1">
      <alignment horizontal="center" vertical="center"/>
    </xf>
    <xf numFmtId="0" fontId="13" fillId="5" borderId="35" xfId="0" applyFont="1" applyFill="1" applyBorder="1" applyAlignment="1">
      <alignment horizontal="center" vertical="center"/>
    </xf>
    <xf numFmtId="43" fontId="13" fillId="5" borderId="34" xfId="4" applyFont="1" applyFill="1" applyBorder="1" applyAlignment="1">
      <alignment horizontal="center" vertical="center"/>
    </xf>
    <xf numFmtId="43" fontId="13" fillId="5" borderId="23" xfId="4" applyFont="1" applyFill="1" applyBorder="1" applyAlignment="1">
      <alignment horizontal="center" vertical="center"/>
    </xf>
    <xf numFmtId="43" fontId="13" fillId="5" borderId="24" xfId="4" applyFont="1" applyFill="1" applyBorder="1" applyAlignment="1">
      <alignment horizontal="center" vertical="center"/>
    </xf>
    <xf numFmtId="0" fontId="10" fillId="4" borderId="7" xfId="0" applyFont="1" applyFill="1" applyBorder="1" applyAlignment="1">
      <alignment horizontal="left" vertical="center"/>
    </xf>
    <xf numFmtId="0" fontId="10" fillId="4" borderId="8" xfId="0" applyFont="1" applyFill="1" applyBorder="1" applyAlignment="1">
      <alignment horizontal="left" vertical="center"/>
    </xf>
    <xf numFmtId="43" fontId="10" fillId="4" borderId="8" xfId="4" applyFont="1" applyFill="1" applyBorder="1" applyAlignment="1">
      <alignment horizontal="center" vertical="top"/>
    </xf>
    <xf numFmtId="43" fontId="10" fillId="4" borderId="9" xfId="4" applyFont="1" applyFill="1" applyBorder="1" applyAlignment="1">
      <alignment horizontal="center" vertical="top"/>
    </xf>
    <xf numFmtId="0" fontId="10" fillId="4" borderId="10" xfId="0" applyFont="1" applyFill="1" applyBorder="1" applyAlignment="1">
      <alignment horizontal="left" vertical="center"/>
    </xf>
    <xf numFmtId="0" fontId="10" fillId="4" borderId="1" xfId="0" applyFont="1" applyFill="1" applyBorder="1" applyAlignment="1">
      <alignment horizontal="left" vertical="center"/>
    </xf>
    <xf numFmtId="43" fontId="10" fillId="4" borderId="1" xfId="4" applyFont="1" applyFill="1" applyBorder="1" applyAlignment="1">
      <alignment horizontal="center" vertical="top"/>
    </xf>
    <xf numFmtId="43" fontId="10" fillId="4" borderId="11" xfId="4" applyFont="1" applyFill="1" applyBorder="1" applyAlignment="1">
      <alignment horizontal="center" vertical="top"/>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43" fontId="10" fillId="4" borderId="13" xfId="4" applyFont="1" applyFill="1" applyBorder="1" applyAlignment="1">
      <alignment horizontal="center" vertical="top"/>
    </xf>
    <xf numFmtId="43" fontId="10" fillId="4" borderId="14" xfId="4" applyFont="1" applyFill="1" applyBorder="1" applyAlignment="1">
      <alignment horizontal="center" vertical="top"/>
    </xf>
    <xf numFmtId="0" fontId="10" fillId="4" borderId="36" xfId="0" applyFont="1" applyFill="1" applyBorder="1" applyAlignment="1">
      <alignment horizontal="left" vertical="center"/>
    </xf>
    <xf numFmtId="0" fontId="10" fillId="4" borderId="37" xfId="0" applyFont="1" applyFill="1" applyBorder="1" applyAlignment="1">
      <alignment horizontal="left" vertical="center"/>
    </xf>
    <xf numFmtId="0" fontId="10" fillId="4" borderId="38" xfId="0" applyFont="1" applyFill="1" applyBorder="1" applyAlignment="1">
      <alignment horizontal="left" vertical="center"/>
    </xf>
    <xf numFmtId="43" fontId="10" fillId="4" borderId="34" xfId="4" applyFont="1" applyFill="1" applyBorder="1" applyAlignment="1">
      <alignment horizontal="center" vertical="top"/>
    </xf>
    <xf numFmtId="43" fontId="10" fillId="4" borderId="23" xfId="4" applyFont="1" applyFill="1" applyBorder="1" applyAlignment="1">
      <alignment horizontal="center" vertical="top"/>
    </xf>
    <xf numFmtId="43" fontId="10" fillId="4" borderId="24" xfId="4" applyFont="1" applyFill="1" applyBorder="1" applyAlignment="1">
      <alignment horizontal="center" vertical="top"/>
    </xf>
  </cellXfs>
  <cellStyles count="5">
    <cellStyle name="Comma" xfId="4" builtinId="3"/>
    <cellStyle name="Normal" xfId="0" builtinId="0"/>
    <cellStyle name="Normal 2 2 2" xfId="2" xr:uid="{00000000-0005-0000-0000-000001000000}"/>
    <cellStyle name="Normal 3" xfId="3" xr:uid="{00000000-0005-0000-0000-000002000000}"/>
    <cellStyle name="Normal_Sheet1 2" xfId="1" xr:uid="{00000000-0005-0000-0000-000003000000}"/>
  </cellStyles>
  <dxfs count="0"/>
  <tableStyles count="0" defaultTableStyle="TableStyleMedium9" defaultPivotStyle="PivotStyleLight16"/>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7"/>
  <sheetViews>
    <sheetView tabSelected="1" workbookViewId="0">
      <selection activeCell="F15" sqref="F15"/>
    </sheetView>
  </sheetViews>
  <sheetFormatPr defaultRowHeight="13" x14ac:dyDescent="0.3"/>
  <cols>
    <col min="7" max="7" width="33" customWidth="1"/>
  </cols>
  <sheetData>
    <row r="1" spans="1:10" s="1" customFormat="1" ht="33" customHeight="1" thickBot="1" x14ac:dyDescent="0.35">
      <c r="A1" s="99" t="s">
        <v>96</v>
      </c>
      <c r="B1" s="100"/>
      <c r="C1" s="100"/>
      <c r="D1" s="100"/>
      <c r="E1" s="100"/>
      <c r="F1" s="100"/>
      <c r="G1" s="100"/>
      <c r="H1" s="100" t="s">
        <v>18</v>
      </c>
      <c r="I1" s="100"/>
      <c r="J1" s="101"/>
    </row>
    <row r="2" spans="1:10" x14ac:dyDescent="0.3">
      <c r="A2" s="118" t="s">
        <v>20</v>
      </c>
      <c r="B2" s="119"/>
      <c r="C2" s="119"/>
      <c r="D2" s="119"/>
      <c r="E2" s="119"/>
      <c r="F2" s="119"/>
      <c r="G2" s="119"/>
      <c r="H2" s="120">
        <f>'Priority 1'!F17</f>
        <v>0</v>
      </c>
      <c r="I2" s="120"/>
      <c r="J2" s="121"/>
    </row>
    <row r="3" spans="1:10" x14ac:dyDescent="0.3">
      <c r="A3" s="122"/>
      <c r="B3" s="123"/>
      <c r="C3" s="123"/>
      <c r="D3" s="123"/>
      <c r="E3" s="123"/>
      <c r="F3" s="123"/>
      <c r="G3" s="123"/>
      <c r="H3" s="124"/>
      <c r="I3" s="124"/>
      <c r="J3" s="125"/>
    </row>
    <row r="4" spans="1:10" x14ac:dyDescent="0.3">
      <c r="A4" s="122" t="s">
        <v>21</v>
      </c>
      <c r="B4" s="123"/>
      <c r="C4" s="123"/>
      <c r="D4" s="123"/>
      <c r="E4" s="123"/>
      <c r="F4" s="123"/>
      <c r="G4" s="123"/>
      <c r="H4" s="124">
        <f>'Priority 3'!F41</f>
        <v>0</v>
      </c>
      <c r="I4" s="124"/>
      <c r="J4" s="125"/>
    </row>
    <row r="5" spans="1:10" ht="13.5" thickBot="1" x14ac:dyDescent="0.35">
      <c r="A5" s="126"/>
      <c r="B5" s="127"/>
      <c r="C5" s="127"/>
      <c r="D5" s="127"/>
      <c r="E5" s="127"/>
      <c r="F5" s="127"/>
      <c r="G5" s="127"/>
      <c r="H5" s="128"/>
      <c r="I5" s="128"/>
      <c r="J5" s="129"/>
    </row>
    <row r="6" spans="1:10" ht="33" customHeight="1" thickBot="1" x14ac:dyDescent="0.35">
      <c r="A6" s="130" t="s">
        <v>142</v>
      </c>
      <c r="B6" s="131"/>
      <c r="C6" s="131"/>
      <c r="D6" s="131"/>
      <c r="E6" s="131"/>
      <c r="F6" s="131"/>
      <c r="G6" s="132"/>
      <c r="H6" s="133">
        <f>'Priority 2'!I15</f>
        <v>0</v>
      </c>
      <c r="I6" s="134"/>
      <c r="J6" s="135"/>
    </row>
    <row r="7" spans="1:10" ht="33" customHeight="1" thickBot="1" x14ac:dyDescent="0.35">
      <c r="A7" s="112" t="s">
        <v>19</v>
      </c>
      <c r="B7" s="113"/>
      <c r="C7" s="113"/>
      <c r="D7" s="113"/>
      <c r="E7" s="113"/>
      <c r="F7" s="113"/>
      <c r="G7" s="114"/>
      <c r="H7" s="115">
        <f>SUM(H2:J6)</f>
        <v>0</v>
      </c>
      <c r="I7" s="116"/>
      <c r="J7" s="117"/>
    </row>
  </sheetData>
  <mergeCells count="9">
    <mergeCell ref="A7:G7"/>
    <mergeCell ref="H7:J7"/>
    <mergeCell ref="H1:J1"/>
    <mergeCell ref="A2:G3"/>
    <mergeCell ref="A4:G5"/>
    <mergeCell ref="A1:G1"/>
    <mergeCell ref="H2:J3"/>
    <mergeCell ref="H4:J5"/>
    <mergeCell ref="H6:J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9"/>
  <sheetViews>
    <sheetView topLeftCell="A10" workbookViewId="0">
      <selection activeCell="E4" sqref="E4:E16"/>
    </sheetView>
  </sheetViews>
  <sheetFormatPr defaultRowHeight="13" x14ac:dyDescent="0.3"/>
  <cols>
    <col min="2" max="2" width="72.69921875" customWidth="1"/>
    <col min="3" max="3" width="12.09765625" customWidth="1"/>
    <col min="4" max="4" width="15.09765625" customWidth="1"/>
    <col min="5" max="5" width="19.296875" customWidth="1"/>
    <col min="6" max="6" width="18" customWidth="1"/>
    <col min="7" max="7" width="16" customWidth="1"/>
  </cols>
  <sheetData>
    <row r="1" spans="1:9" ht="39.5" customHeight="1" thickBot="1" x14ac:dyDescent="0.35">
      <c r="A1" s="61" t="s">
        <v>25</v>
      </c>
      <c r="B1" s="62"/>
      <c r="C1" s="62"/>
      <c r="D1" s="62"/>
      <c r="E1" s="62"/>
      <c r="F1" s="62"/>
      <c r="G1" s="63"/>
    </row>
    <row r="2" spans="1:9" ht="128.25" customHeight="1" thickBot="1" x14ac:dyDescent="0.35">
      <c r="A2" s="65" t="s">
        <v>22</v>
      </c>
      <c r="B2" s="66"/>
      <c r="C2" s="66"/>
      <c r="D2" s="66"/>
      <c r="E2" s="66"/>
      <c r="F2" s="67"/>
      <c r="G2" s="68"/>
    </row>
    <row r="3" spans="1:9" ht="37.65" customHeight="1" x14ac:dyDescent="0.3">
      <c r="A3" s="17" t="s">
        <v>11</v>
      </c>
      <c r="B3" s="18" t="s">
        <v>12</v>
      </c>
      <c r="C3" s="18" t="s">
        <v>13</v>
      </c>
      <c r="D3" s="18" t="s">
        <v>6</v>
      </c>
      <c r="E3" s="19" t="s">
        <v>14</v>
      </c>
      <c r="F3" s="28" t="s">
        <v>15</v>
      </c>
      <c r="G3" s="20" t="s">
        <v>1</v>
      </c>
    </row>
    <row r="4" spans="1:9" ht="65" x14ac:dyDescent="0.3">
      <c r="A4" s="29">
        <v>1</v>
      </c>
      <c r="B4" s="31" t="s">
        <v>27</v>
      </c>
      <c r="C4" s="30" t="s">
        <v>24</v>
      </c>
      <c r="D4" s="30">
        <v>1</v>
      </c>
      <c r="E4" s="29"/>
      <c r="F4" s="26">
        <f t="shared" ref="F4:F16" si="0">D4*E4</f>
        <v>0</v>
      </c>
      <c r="G4" s="30"/>
    </row>
    <row r="5" spans="1:9" ht="91" x14ac:dyDescent="0.3">
      <c r="A5" s="21">
        <v>2</v>
      </c>
      <c r="B5" s="22" t="s">
        <v>28</v>
      </c>
      <c r="C5" s="23" t="s">
        <v>23</v>
      </c>
      <c r="D5" s="24">
        <v>79.38</v>
      </c>
      <c r="E5" s="25"/>
      <c r="F5" s="26">
        <f t="shared" si="0"/>
        <v>0</v>
      </c>
      <c r="G5" s="27"/>
    </row>
    <row r="6" spans="1:9" ht="76.25" customHeight="1" x14ac:dyDescent="0.3">
      <c r="A6" s="29">
        <v>3</v>
      </c>
      <c r="B6" s="2" t="s">
        <v>29</v>
      </c>
      <c r="C6" s="3" t="s">
        <v>23</v>
      </c>
      <c r="D6" s="4">
        <v>61.74</v>
      </c>
      <c r="E6" s="5"/>
      <c r="F6" s="6">
        <f t="shared" si="0"/>
        <v>0</v>
      </c>
      <c r="G6" s="7"/>
      <c r="I6" s="32"/>
    </row>
    <row r="7" spans="1:9" ht="76.25" customHeight="1" x14ac:dyDescent="0.3">
      <c r="A7" s="21">
        <v>4</v>
      </c>
      <c r="B7" s="2" t="s">
        <v>30</v>
      </c>
      <c r="C7" s="3" t="s">
        <v>17</v>
      </c>
      <c r="D7" s="4">
        <v>37.799999999999997</v>
      </c>
      <c r="E7" s="5"/>
      <c r="F7" s="6">
        <f t="shared" si="0"/>
        <v>0</v>
      </c>
      <c r="G7" s="7"/>
    </row>
    <row r="8" spans="1:9" ht="76.25" customHeight="1" x14ac:dyDescent="0.3">
      <c r="A8" s="29">
        <v>5</v>
      </c>
      <c r="B8" s="2" t="s">
        <v>31</v>
      </c>
      <c r="C8" s="3" t="s">
        <v>17</v>
      </c>
      <c r="D8" s="4">
        <v>26.46</v>
      </c>
      <c r="E8" s="5"/>
      <c r="F8" s="6">
        <f t="shared" si="0"/>
        <v>0</v>
      </c>
      <c r="G8" s="7"/>
    </row>
    <row r="9" spans="1:9" ht="76.25" customHeight="1" x14ac:dyDescent="0.3">
      <c r="A9" s="21">
        <v>6</v>
      </c>
      <c r="B9" s="2" t="s">
        <v>32</v>
      </c>
      <c r="C9" s="3" t="s">
        <v>17</v>
      </c>
      <c r="D9" s="4">
        <v>11.025</v>
      </c>
      <c r="E9" s="5"/>
      <c r="F9" s="6">
        <f t="shared" si="0"/>
        <v>0</v>
      </c>
      <c r="G9" s="7"/>
    </row>
    <row r="10" spans="1:9" ht="91" x14ac:dyDescent="0.3">
      <c r="A10" s="29">
        <v>7</v>
      </c>
      <c r="B10" s="2" t="s">
        <v>33</v>
      </c>
      <c r="C10" s="3" t="s">
        <v>23</v>
      </c>
      <c r="D10" s="4">
        <v>66.150000000000006</v>
      </c>
      <c r="E10" s="5"/>
      <c r="F10" s="6">
        <f t="shared" si="0"/>
        <v>0</v>
      </c>
      <c r="G10" s="7"/>
    </row>
    <row r="11" spans="1:9" ht="62.4" customHeight="1" x14ac:dyDescent="0.3">
      <c r="A11" s="21">
        <v>8</v>
      </c>
      <c r="B11" s="2" t="s">
        <v>34</v>
      </c>
      <c r="C11" s="3" t="s">
        <v>17</v>
      </c>
      <c r="D11" s="4">
        <v>6.8</v>
      </c>
      <c r="E11" s="5"/>
      <c r="F11" s="6">
        <f t="shared" si="0"/>
        <v>0</v>
      </c>
      <c r="G11" s="7"/>
    </row>
    <row r="12" spans="1:9" ht="57.65" customHeight="1" x14ac:dyDescent="0.3">
      <c r="A12" s="29">
        <v>9</v>
      </c>
      <c r="B12" s="2" t="s">
        <v>35</v>
      </c>
      <c r="C12" s="3" t="s">
        <v>16</v>
      </c>
      <c r="D12" s="4">
        <v>442</v>
      </c>
      <c r="E12" s="5"/>
      <c r="F12" s="6">
        <f t="shared" si="0"/>
        <v>0</v>
      </c>
      <c r="G12" s="7"/>
    </row>
    <row r="13" spans="1:9" ht="78" x14ac:dyDescent="0.3">
      <c r="A13" s="21">
        <v>10</v>
      </c>
      <c r="B13" s="8" t="s">
        <v>39</v>
      </c>
      <c r="C13" s="3" t="s">
        <v>23</v>
      </c>
      <c r="D13" s="4">
        <v>2.6527500000000002</v>
      </c>
      <c r="E13" s="5"/>
      <c r="F13" s="6">
        <f t="shared" si="0"/>
        <v>0</v>
      </c>
      <c r="G13" s="7"/>
    </row>
    <row r="14" spans="1:9" ht="130" x14ac:dyDescent="0.3">
      <c r="A14" s="29">
        <v>11</v>
      </c>
      <c r="B14" s="9" t="s">
        <v>38</v>
      </c>
      <c r="C14" s="3" t="s">
        <v>16</v>
      </c>
      <c r="D14" s="4">
        <v>9.24</v>
      </c>
      <c r="E14" s="5"/>
      <c r="F14" s="6">
        <f t="shared" si="0"/>
        <v>0</v>
      </c>
      <c r="G14" s="7"/>
    </row>
    <row r="15" spans="1:9" ht="78" x14ac:dyDescent="0.3">
      <c r="A15" s="21">
        <v>12</v>
      </c>
      <c r="B15" s="9" t="s">
        <v>37</v>
      </c>
      <c r="C15" s="3" t="s">
        <v>16</v>
      </c>
      <c r="D15" s="4">
        <v>75.599999999999994</v>
      </c>
      <c r="E15" s="5"/>
      <c r="F15" s="6">
        <f t="shared" si="0"/>
        <v>0</v>
      </c>
      <c r="G15" s="7"/>
    </row>
    <row r="16" spans="1:9" ht="91" x14ac:dyDescent="0.3">
      <c r="A16" s="29">
        <v>13</v>
      </c>
      <c r="B16" s="10" t="s">
        <v>36</v>
      </c>
      <c r="C16" s="3" t="s">
        <v>16</v>
      </c>
      <c r="D16" s="4">
        <v>442</v>
      </c>
      <c r="E16" s="5"/>
      <c r="F16" s="6">
        <f t="shared" si="0"/>
        <v>0</v>
      </c>
      <c r="G16" s="7"/>
    </row>
    <row r="17" spans="1:7" ht="28" customHeight="1" x14ac:dyDescent="0.3">
      <c r="A17" s="107" t="s">
        <v>140</v>
      </c>
      <c r="B17" s="108"/>
      <c r="C17" s="108"/>
      <c r="D17" s="108"/>
      <c r="E17" s="109"/>
      <c r="F17" s="110">
        <f>SUM(F4:F16)</f>
        <v>0</v>
      </c>
      <c r="G17" s="111"/>
    </row>
    <row r="18" spans="1:7" ht="10.25" hidden="1" customHeight="1" x14ac:dyDescent="0.3">
      <c r="A18" s="64"/>
      <c r="B18" s="64"/>
      <c r="C18" s="64"/>
      <c r="D18" s="64"/>
      <c r="E18" s="64"/>
      <c r="F18" s="64"/>
      <c r="G18" s="64"/>
    </row>
    <row r="19" spans="1:7" ht="11.4" hidden="1" customHeight="1" thickBot="1" x14ac:dyDescent="0.35">
      <c r="A19" s="64"/>
      <c r="B19" s="64"/>
      <c r="C19" s="64"/>
      <c r="D19" s="64"/>
      <c r="E19" s="64"/>
      <c r="F19" s="64"/>
      <c r="G19" s="64"/>
    </row>
  </sheetData>
  <mergeCells count="4">
    <mergeCell ref="A1:G1"/>
    <mergeCell ref="A17:E17"/>
    <mergeCell ref="A18:G19"/>
    <mergeCell ref="A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5"/>
  <sheetViews>
    <sheetView topLeftCell="A8" workbookViewId="0">
      <selection activeCell="H4" sqref="H4:H14"/>
    </sheetView>
  </sheetViews>
  <sheetFormatPr defaultRowHeight="13" x14ac:dyDescent="0.3"/>
  <cols>
    <col min="5" max="5" width="40.09765625" customWidth="1"/>
    <col min="9" max="9" width="25.296875" customWidth="1"/>
  </cols>
  <sheetData>
    <row r="1" spans="1:9" ht="154.75" customHeight="1" x14ac:dyDescent="0.3">
      <c r="A1" s="73" t="s">
        <v>22</v>
      </c>
      <c r="B1" s="73"/>
      <c r="C1" s="73"/>
      <c r="D1" s="73"/>
      <c r="E1" s="73"/>
      <c r="F1" s="73"/>
      <c r="G1" s="73"/>
      <c r="H1" s="73"/>
      <c r="I1" s="73"/>
    </row>
    <row r="2" spans="1:9" ht="31.25" customHeight="1" x14ac:dyDescent="0.3">
      <c r="A2" s="74" t="s">
        <v>132</v>
      </c>
      <c r="B2" s="74"/>
      <c r="C2" s="74"/>
      <c r="D2" s="74"/>
      <c r="E2" s="74"/>
      <c r="F2" s="74"/>
      <c r="G2" s="74"/>
      <c r="H2" s="74"/>
      <c r="I2" s="74"/>
    </row>
    <row r="3" spans="1:9" ht="38" customHeight="1" x14ac:dyDescent="0.3">
      <c r="A3" s="53" t="s">
        <v>111</v>
      </c>
      <c r="B3" s="75" t="s">
        <v>133</v>
      </c>
      <c r="C3" s="75"/>
      <c r="D3" s="75"/>
      <c r="E3" s="75"/>
      <c r="F3" s="53" t="s">
        <v>134</v>
      </c>
      <c r="G3" s="53" t="s">
        <v>112</v>
      </c>
      <c r="H3" s="54" t="s">
        <v>113</v>
      </c>
      <c r="I3" s="54" t="s">
        <v>114</v>
      </c>
    </row>
    <row r="4" spans="1:9" ht="58.25" customHeight="1" x14ac:dyDescent="0.3">
      <c r="A4" s="55" t="s">
        <v>62</v>
      </c>
      <c r="B4" s="70" t="s">
        <v>122</v>
      </c>
      <c r="C4" s="71"/>
      <c r="D4" s="71"/>
      <c r="E4" s="72"/>
      <c r="F4" s="55" t="s">
        <v>135</v>
      </c>
      <c r="G4" s="55">
        <v>1</v>
      </c>
      <c r="H4" s="56"/>
      <c r="I4" s="56">
        <f>H4*G4</f>
        <v>0</v>
      </c>
    </row>
    <row r="5" spans="1:9" ht="103.75" customHeight="1" x14ac:dyDescent="0.3">
      <c r="A5" s="55" t="s">
        <v>63</v>
      </c>
      <c r="B5" s="69" t="s">
        <v>123</v>
      </c>
      <c r="C5" s="69"/>
      <c r="D5" s="69" t="s">
        <v>108</v>
      </c>
      <c r="E5" s="69"/>
      <c r="F5" s="57" t="s">
        <v>23</v>
      </c>
      <c r="G5" s="60">
        <v>2.25</v>
      </c>
      <c r="H5" s="57"/>
      <c r="I5" s="57">
        <f>SUM(G5*H5)</f>
        <v>0</v>
      </c>
    </row>
    <row r="6" spans="1:9" ht="86.4" customHeight="1" x14ac:dyDescent="0.3">
      <c r="A6" s="55" t="s">
        <v>64</v>
      </c>
      <c r="B6" s="69" t="s">
        <v>124</v>
      </c>
      <c r="C6" s="69"/>
      <c r="D6" s="69" t="s">
        <v>109</v>
      </c>
      <c r="E6" s="69"/>
      <c r="F6" s="57" t="s">
        <v>23</v>
      </c>
      <c r="G6" s="60" t="s">
        <v>138</v>
      </c>
      <c r="H6" s="57"/>
      <c r="I6" s="57">
        <f t="shared" ref="I6:I14" si="0">SUM(G6*H6)</f>
        <v>0</v>
      </c>
    </row>
    <row r="7" spans="1:9" ht="89.4" customHeight="1" x14ac:dyDescent="0.3">
      <c r="A7" s="55" t="s">
        <v>65</v>
      </c>
      <c r="B7" s="69" t="s">
        <v>125</v>
      </c>
      <c r="C7" s="69"/>
      <c r="D7" s="69" t="s">
        <v>110</v>
      </c>
      <c r="E7" s="69"/>
      <c r="F7" s="57" t="s">
        <v>23</v>
      </c>
      <c r="G7" s="60">
        <v>3.0070000000000006</v>
      </c>
      <c r="H7" s="57"/>
      <c r="I7" s="57">
        <f t="shared" si="0"/>
        <v>0</v>
      </c>
    </row>
    <row r="8" spans="1:9" ht="89.4" customHeight="1" x14ac:dyDescent="0.3">
      <c r="A8" s="55" t="s">
        <v>66</v>
      </c>
      <c r="B8" s="69" t="s">
        <v>126</v>
      </c>
      <c r="C8" s="69"/>
      <c r="D8" s="69" t="s">
        <v>101</v>
      </c>
      <c r="E8" s="69"/>
      <c r="F8" s="57" t="s">
        <v>136</v>
      </c>
      <c r="G8" s="60">
        <v>1.1969999999999998</v>
      </c>
      <c r="H8" s="57"/>
      <c r="I8" s="57">
        <f t="shared" si="0"/>
        <v>0</v>
      </c>
    </row>
    <row r="9" spans="1:9" ht="97.25" customHeight="1" x14ac:dyDescent="0.3">
      <c r="A9" s="55" t="s">
        <v>67</v>
      </c>
      <c r="B9" s="69" t="s">
        <v>127</v>
      </c>
      <c r="C9" s="69"/>
      <c r="D9" s="69" t="s">
        <v>102</v>
      </c>
      <c r="E9" s="69"/>
      <c r="F9" s="57" t="s">
        <v>136</v>
      </c>
      <c r="G9" s="60">
        <v>10.119999999999999</v>
      </c>
      <c r="H9" s="57"/>
      <c r="I9" s="57">
        <f t="shared" si="0"/>
        <v>0</v>
      </c>
    </row>
    <row r="10" spans="1:9" ht="84" customHeight="1" x14ac:dyDescent="0.3">
      <c r="A10" s="55" t="s">
        <v>68</v>
      </c>
      <c r="B10" s="69" t="s">
        <v>128</v>
      </c>
      <c r="C10" s="69"/>
      <c r="D10" s="69" t="s">
        <v>103</v>
      </c>
      <c r="E10" s="69"/>
      <c r="F10" s="57" t="s">
        <v>11</v>
      </c>
      <c r="G10" s="57">
        <v>1</v>
      </c>
      <c r="H10" s="57"/>
      <c r="I10" s="57">
        <f t="shared" si="0"/>
        <v>0</v>
      </c>
    </row>
    <row r="11" spans="1:9" ht="84" customHeight="1" x14ac:dyDescent="0.3">
      <c r="A11" s="55" t="s">
        <v>69</v>
      </c>
      <c r="B11" s="69" t="s">
        <v>129</v>
      </c>
      <c r="C11" s="69"/>
      <c r="D11" s="69" t="s">
        <v>104</v>
      </c>
      <c r="E11" s="69"/>
      <c r="F11" s="57" t="s">
        <v>5</v>
      </c>
      <c r="G11" s="57">
        <v>3</v>
      </c>
      <c r="H11" s="57"/>
      <c r="I11" s="57">
        <f t="shared" si="0"/>
        <v>0</v>
      </c>
    </row>
    <row r="12" spans="1:9" ht="82.75" customHeight="1" x14ac:dyDescent="0.3">
      <c r="A12" s="55" t="s">
        <v>70</v>
      </c>
      <c r="B12" s="69" t="s">
        <v>139</v>
      </c>
      <c r="C12" s="69"/>
      <c r="D12" s="69" t="s">
        <v>105</v>
      </c>
      <c r="E12" s="69"/>
      <c r="F12" s="57" t="s">
        <v>5</v>
      </c>
      <c r="G12" s="60">
        <v>18.399999999999999</v>
      </c>
      <c r="H12" s="57"/>
      <c r="I12" s="57">
        <f t="shared" si="0"/>
        <v>0</v>
      </c>
    </row>
    <row r="13" spans="1:9" ht="87.65" customHeight="1" x14ac:dyDescent="0.3">
      <c r="A13" s="55" t="s">
        <v>71</v>
      </c>
      <c r="B13" s="69" t="s">
        <v>130</v>
      </c>
      <c r="C13" s="69"/>
      <c r="D13" s="69" t="s">
        <v>106</v>
      </c>
      <c r="E13" s="69"/>
      <c r="F13" s="57" t="s">
        <v>11</v>
      </c>
      <c r="G13" s="57">
        <v>10</v>
      </c>
      <c r="H13" s="57"/>
      <c r="I13" s="57">
        <f t="shared" si="0"/>
        <v>0</v>
      </c>
    </row>
    <row r="14" spans="1:9" ht="87.65" customHeight="1" x14ac:dyDescent="0.3">
      <c r="A14" s="55" t="s">
        <v>72</v>
      </c>
      <c r="B14" s="69" t="s">
        <v>131</v>
      </c>
      <c r="C14" s="69"/>
      <c r="D14" s="69" t="s">
        <v>107</v>
      </c>
      <c r="E14" s="69"/>
      <c r="F14" s="57" t="s">
        <v>137</v>
      </c>
      <c r="G14" s="57">
        <v>1</v>
      </c>
      <c r="H14" s="57"/>
      <c r="I14" s="57">
        <f t="shared" si="0"/>
        <v>0</v>
      </c>
    </row>
    <row r="15" spans="1:9" ht="30.65" customHeight="1" x14ac:dyDescent="0.3">
      <c r="A15" s="58"/>
      <c r="B15" s="104" t="s">
        <v>141</v>
      </c>
      <c r="C15" s="105"/>
      <c r="D15" s="105"/>
      <c r="E15" s="106"/>
      <c r="F15" s="59"/>
      <c r="G15" s="59"/>
      <c r="H15" s="59"/>
      <c r="I15" s="102">
        <f>SUM(I4:I14)</f>
        <v>0</v>
      </c>
    </row>
  </sheetData>
  <mergeCells count="15">
    <mergeCell ref="A1:I1"/>
    <mergeCell ref="A2:I2"/>
    <mergeCell ref="B3:E3"/>
    <mergeCell ref="B5:E5"/>
    <mergeCell ref="B6:E6"/>
    <mergeCell ref="B13:E13"/>
    <mergeCell ref="B14:E14"/>
    <mergeCell ref="B4:E4"/>
    <mergeCell ref="B15:E15"/>
    <mergeCell ref="B7:E7"/>
    <mergeCell ref="B8:E8"/>
    <mergeCell ref="B9:E9"/>
    <mergeCell ref="B10:E10"/>
    <mergeCell ref="B11:E11"/>
    <mergeCell ref="B12:E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1"/>
  <sheetViews>
    <sheetView zoomScale="115" zoomScaleNormal="115" workbookViewId="0">
      <selection activeCell="E45" sqref="E45"/>
    </sheetView>
  </sheetViews>
  <sheetFormatPr defaultRowHeight="13" x14ac:dyDescent="0.3"/>
  <cols>
    <col min="2" max="2" width="80.796875" customWidth="1"/>
    <col min="3" max="3" width="14.796875" customWidth="1"/>
    <col min="4" max="4" width="16" customWidth="1"/>
    <col min="5" max="5" width="17.3984375" customWidth="1"/>
    <col min="6" max="6" width="20.296875" customWidth="1"/>
    <col min="7" max="7" width="31.296875" customWidth="1"/>
  </cols>
  <sheetData>
    <row r="1" spans="1:7" ht="28.25" customHeight="1" x14ac:dyDescent="0.3">
      <c r="A1" s="86" t="s">
        <v>26</v>
      </c>
      <c r="B1" s="87"/>
      <c r="C1" s="87"/>
      <c r="D1" s="87"/>
      <c r="E1" s="87"/>
      <c r="F1" s="87"/>
      <c r="G1" s="88"/>
    </row>
    <row r="2" spans="1:7" ht="26.25" customHeight="1" x14ac:dyDescent="0.3">
      <c r="A2" s="37" t="s">
        <v>2</v>
      </c>
      <c r="B2" s="38" t="s">
        <v>0</v>
      </c>
      <c r="C2" s="38" t="s">
        <v>3</v>
      </c>
      <c r="D2" s="38" t="s">
        <v>6</v>
      </c>
      <c r="E2" s="38" t="s">
        <v>7</v>
      </c>
      <c r="F2" s="38" t="s">
        <v>8</v>
      </c>
      <c r="G2" s="39" t="s">
        <v>1</v>
      </c>
    </row>
    <row r="3" spans="1:7" ht="114.75" customHeight="1" x14ac:dyDescent="0.3">
      <c r="A3" s="96" t="s">
        <v>22</v>
      </c>
      <c r="B3" s="97"/>
      <c r="C3" s="97"/>
      <c r="D3" s="97"/>
      <c r="E3" s="97"/>
      <c r="F3" s="97"/>
      <c r="G3" s="98"/>
    </row>
    <row r="4" spans="1:7" ht="26.25" customHeight="1" x14ac:dyDescent="0.3">
      <c r="A4" s="83" t="s">
        <v>61</v>
      </c>
      <c r="B4" s="84"/>
      <c r="C4" s="84"/>
      <c r="D4" s="84"/>
      <c r="E4" s="84"/>
      <c r="F4" s="84"/>
      <c r="G4" s="85"/>
    </row>
    <row r="5" spans="1:7" ht="93.65" customHeight="1" x14ac:dyDescent="0.3">
      <c r="A5" s="40" t="s">
        <v>62</v>
      </c>
      <c r="B5" s="13" t="s">
        <v>40</v>
      </c>
      <c r="C5" s="12" t="s">
        <v>4</v>
      </c>
      <c r="D5" s="12">
        <v>419.83119999999997</v>
      </c>
      <c r="E5" s="11"/>
      <c r="F5" s="12">
        <f>D5*E5</f>
        <v>0</v>
      </c>
      <c r="G5" s="41"/>
    </row>
    <row r="6" spans="1:7" ht="52.75" customHeight="1" x14ac:dyDescent="0.3">
      <c r="A6" s="40" t="s">
        <v>63</v>
      </c>
      <c r="B6" s="13" t="s">
        <v>41</v>
      </c>
      <c r="C6" s="12" t="s">
        <v>5</v>
      </c>
      <c r="D6" s="12">
        <v>4</v>
      </c>
      <c r="E6" s="11"/>
      <c r="F6" s="12">
        <f t="shared" ref="F6:F21" si="0">D6*E6</f>
        <v>0</v>
      </c>
      <c r="G6" s="41"/>
    </row>
    <row r="7" spans="1:7" ht="54.75" customHeight="1" x14ac:dyDescent="0.3">
      <c r="A7" s="40" t="s">
        <v>64</v>
      </c>
      <c r="B7" s="35" t="s">
        <v>42</v>
      </c>
      <c r="C7" s="11" t="s">
        <v>4</v>
      </c>
      <c r="D7" s="12">
        <v>9</v>
      </c>
      <c r="E7" s="11"/>
      <c r="F7" s="12">
        <f t="shared" si="0"/>
        <v>0</v>
      </c>
      <c r="G7" s="41"/>
    </row>
    <row r="8" spans="1:7" ht="65" x14ac:dyDescent="0.3">
      <c r="A8" s="40" t="s">
        <v>65</v>
      </c>
      <c r="B8" s="42" t="s">
        <v>43</v>
      </c>
      <c r="C8" s="11" t="s">
        <v>4</v>
      </c>
      <c r="D8" s="11">
        <v>274.83</v>
      </c>
      <c r="E8" s="11"/>
      <c r="F8" s="12">
        <f t="shared" si="0"/>
        <v>0</v>
      </c>
      <c r="G8" s="41"/>
    </row>
    <row r="9" spans="1:7" ht="65" x14ac:dyDescent="0.3">
      <c r="A9" s="40" t="s">
        <v>66</v>
      </c>
      <c r="B9" s="16" t="s">
        <v>49</v>
      </c>
      <c r="C9" s="11" t="s">
        <v>4</v>
      </c>
      <c r="D9" s="11">
        <v>25</v>
      </c>
      <c r="E9" s="11"/>
      <c r="F9" s="12">
        <f t="shared" si="0"/>
        <v>0</v>
      </c>
      <c r="G9" s="41"/>
    </row>
    <row r="10" spans="1:7" ht="75.650000000000006" customHeight="1" x14ac:dyDescent="0.3">
      <c r="A10" s="40" t="s">
        <v>67</v>
      </c>
      <c r="B10" s="13" t="s">
        <v>50</v>
      </c>
      <c r="C10" s="11" t="s">
        <v>4</v>
      </c>
      <c r="D10" s="11">
        <v>70</v>
      </c>
      <c r="E10" s="11"/>
      <c r="F10" s="12">
        <f t="shared" si="0"/>
        <v>0</v>
      </c>
      <c r="G10" s="41"/>
    </row>
    <row r="11" spans="1:7" ht="66.650000000000006" customHeight="1" x14ac:dyDescent="0.3">
      <c r="A11" s="40" t="s">
        <v>68</v>
      </c>
      <c r="B11" s="16" t="s">
        <v>51</v>
      </c>
      <c r="C11" s="11" t="s">
        <v>4</v>
      </c>
      <c r="D11" s="11">
        <v>571.01</v>
      </c>
      <c r="E11" s="11"/>
      <c r="F11" s="12">
        <f t="shared" si="0"/>
        <v>0</v>
      </c>
      <c r="G11" s="41"/>
    </row>
    <row r="12" spans="1:7" ht="46.25" customHeight="1" x14ac:dyDescent="0.3">
      <c r="A12" s="40" t="s">
        <v>69</v>
      </c>
      <c r="B12" s="16" t="s">
        <v>52</v>
      </c>
      <c r="C12" s="11" t="s">
        <v>4</v>
      </c>
      <c r="D12" s="11">
        <v>3.01</v>
      </c>
      <c r="E12" s="11"/>
      <c r="F12" s="12">
        <f t="shared" si="0"/>
        <v>0</v>
      </c>
      <c r="G12" s="41"/>
    </row>
    <row r="13" spans="1:7" ht="64.75" customHeight="1" x14ac:dyDescent="0.3">
      <c r="A13" s="40" t="s">
        <v>70</v>
      </c>
      <c r="B13" s="13" t="s">
        <v>46</v>
      </c>
      <c r="C13" s="11" t="s">
        <v>4</v>
      </c>
      <c r="D13" s="11">
        <v>5</v>
      </c>
      <c r="E13" s="11"/>
      <c r="F13" s="12">
        <f t="shared" si="0"/>
        <v>0</v>
      </c>
      <c r="G13" s="41"/>
    </row>
    <row r="14" spans="1:7" ht="67.75" customHeight="1" x14ac:dyDescent="0.3">
      <c r="A14" s="40" t="s">
        <v>71</v>
      </c>
      <c r="B14" s="16" t="s">
        <v>53</v>
      </c>
      <c r="C14" s="11" t="s">
        <v>4</v>
      </c>
      <c r="D14" s="11">
        <v>50.7</v>
      </c>
      <c r="E14" s="11"/>
      <c r="F14" s="12">
        <f t="shared" si="0"/>
        <v>0</v>
      </c>
      <c r="G14" s="41"/>
    </row>
    <row r="15" spans="1:7" ht="49.75" customHeight="1" x14ac:dyDescent="0.3">
      <c r="A15" s="40" t="s">
        <v>72</v>
      </c>
      <c r="B15" s="13" t="s">
        <v>45</v>
      </c>
      <c r="C15" s="11" t="s">
        <v>4</v>
      </c>
      <c r="D15" s="11">
        <v>10.080000000000002</v>
      </c>
      <c r="E15" s="11"/>
      <c r="F15" s="12">
        <f t="shared" si="0"/>
        <v>0</v>
      </c>
      <c r="G15" s="41"/>
    </row>
    <row r="16" spans="1:7" ht="72" customHeight="1" x14ac:dyDescent="0.3">
      <c r="A16" s="40" t="s">
        <v>73</v>
      </c>
      <c r="B16" s="16" t="s">
        <v>54</v>
      </c>
      <c r="C16" s="11" t="s">
        <v>4</v>
      </c>
      <c r="D16" s="11">
        <v>72.8</v>
      </c>
      <c r="E16" s="11"/>
      <c r="F16" s="12">
        <f t="shared" si="0"/>
        <v>0</v>
      </c>
      <c r="G16" s="41"/>
    </row>
    <row r="17" spans="1:7" ht="56.4" customHeight="1" x14ac:dyDescent="0.3">
      <c r="A17" s="40" t="s">
        <v>74</v>
      </c>
      <c r="B17" s="16" t="s">
        <v>56</v>
      </c>
      <c r="C17" s="11" t="s">
        <v>10</v>
      </c>
      <c r="D17" s="11">
        <v>3</v>
      </c>
      <c r="E17" s="11"/>
      <c r="F17" s="12">
        <f t="shared" si="0"/>
        <v>0</v>
      </c>
      <c r="G17" s="41"/>
    </row>
    <row r="18" spans="1:7" ht="61.25" customHeight="1" x14ac:dyDescent="0.3">
      <c r="A18" s="40" t="s">
        <v>75</v>
      </c>
      <c r="B18" s="13" t="s">
        <v>55</v>
      </c>
      <c r="C18" s="11" t="s">
        <v>10</v>
      </c>
      <c r="D18" s="11">
        <v>7</v>
      </c>
      <c r="E18" s="11"/>
      <c r="F18" s="12">
        <f t="shared" si="0"/>
        <v>0</v>
      </c>
      <c r="G18" s="41"/>
    </row>
    <row r="19" spans="1:7" ht="128.4" customHeight="1" x14ac:dyDescent="0.3">
      <c r="A19" s="40" t="s">
        <v>118</v>
      </c>
      <c r="B19" s="45" t="s">
        <v>115</v>
      </c>
      <c r="C19" s="34" t="s">
        <v>121</v>
      </c>
      <c r="D19" s="34">
        <v>19</v>
      </c>
      <c r="E19" s="34"/>
      <c r="F19" s="51">
        <f t="shared" si="0"/>
        <v>0</v>
      </c>
      <c r="G19" s="52"/>
    </row>
    <row r="20" spans="1:7" ht="83.4" customHeight="1" x14ac:dyDescent="0.3">
      <c r="A20" s="40" t="s">
        <v>119</v>
      </c>
      <c r="B20" s="46" t="s">
        <v>116</v>
      </c>
      <c r="C20" s="34" t="s">
        <v>121</v>
      </c>
      <c r="D20" s="34">
        <v>20</v>
      </c>
      <c r="E20" s="34"/>
      <c r="F20" s="51">
        <f t="shared" si="0"/>
        <v>0</v>
      </c>
      <c r="G20" s="52"/>
    </row>
    <row r="21" spans="1:7" ht="118.75" customHeight="1" x14ac:dyDescent="0.3">
      <c r="A21" s="40" t="s">
        <v>120</v>
      </c>
      <c r="B21" s="45" t="s">
        <v>117</v>
      </c>
      <c r="C21" s="34" t="s">
        <v>121</v>
      </c>
      <c r="D21" s="34">
        <v>20</v>
      </c>
      <c r="E21" s="34"/>
      <c r="F21" s="51">
        <f t="shared" si="0"/>
        <v>0</v>
      </c>
      <c r="G21" s="52"/>
    </row>
    <row r="22" spans="1:7" x14ac:dyDescent="0.3">
      <c r="A22" s="89" t="s">
        <v>76</v>
      </c>
      <c r="B22" s="90"/>
      <c r="C22" s="90"/>
      <c r="D22" s="90"/>
      <c r="E22" s="90"/>
      <c r="F22" s="49">
        <f>SUM(F5:F21)</f>
        <v>0</v>
      </c>
      <c r="G22" s="50"/>
    </row>
    <row r="23" spans="1:7" ht="24.5" customHeight="1" x14ac:dyDescent="0.3">
      <c r="A23" s="91" t="s">
        <v>77</v>
      </c>
      <c r="B23" s="92"/>
      <c r="C23" s="92"/>
      <c r="D23" s="92"/>
      <c r="E23" s="92"/>
      <c r="F23" s="92"/>
      <c r="G23" s="93"/>
    </row>
    <row r="24" spans="1:7" ht="94.5" customHeight="1" x14ac:dyDescent="0.3">
      <c r="A24" s="40" t="s">
        <v>78</v>
      </c>
      <c r="B24" s="13" t="s">
        <v>47</v>
      </c>
      <c r="C24" s="12" t="s">
        <v>4</v>
      </c>
      <c r="D24" s="12">
        <v>10.9725</v>
      </c>
      <c r="E24" s="11"/>
      <c r="F24" s="11">
        <f>E24*D24</f>
        <v>0</v>
      </c>
      <c r="G24" s="41"/>
    </row>
    <row r="25" spans="1:7" ht="50.25" customHeight="1" x14ac:dyDescent="0.3">
      <c r="A25" s="40" t="s">
        <v>79</v>
      </c>
      <c r="B25" s="13" t="s">
        <v>41</v>
      </c>
      <c r="C25" s="12" t="s">
        <v>5</v>
      </c>
      <c r="D25" s="12">
        <v>3</v>
      </c>
      <c r="E25" s="11"/>
      <c r="F25" s="11">
        <f t="shared" ref="F25:F35" si="1">E25*D25</f>
        <v>0</v>
      </c>
      <c r="G25" s="41"/>
    </row>
    <row r="26" spans="1:7" ht="80.25" customHeight="1" x14ac:dyDescent="0.3">
      <c r="A26" s="40" t="s">
        <v>80</v>
      </c>
      <c r="B26" s="33" t="s">
        <v>57</v>
      </c>
      <c r="C26" s="12" t="s">
        <v>4</v>
      </c>
      <c r="D26" s="12">
        <v>7.5375000000000005</v>
      </c>
      <c r="E26" s="11"/>
      <c r="F26" s="11">
        <f t="shared" si="1"/>
        <v>0</v>
      </c>
      <c r="G26" s="41"/>
    </row>
    <row r="27" spans="1:7" ht="65" x14ac:dyDescent="0.3">
      <c r="A27" s="40" t="s">
        <v>81</v>
      </c>
      <c r="B27" s="42" t="s">
        <v>43</v>
      </c>
      <c r="C27" s="11" t="s">
        <v>4</v>
      </c>
      <c r="D27" s="12">
        <v>7.5375000000000005</v>
      </c>
      <c r="E27" s="11"/>
      <c r="F27" s="11">
        <f t="shared" si="1"/>
        <v>0</v>
      </c>
      <c r="G27" s="41"/>
    </row>
    <row r="28" spans="1:7" ht="77.400000000000006" customHeight="1" x14ac:dyDescent="0.3">
      <c r="A28" s="40" t="s">
        <v>82</v>
      </c>
      <c r="B28" s="36" t="s">
        <v>58</v>
      </c>
      <c r="C28" s="12" t="s">
        <v>4</v>
      </c>
      <c r="D28" s="12">
        <v>20.375</v>
      </c>
      <c r="E28" s="11"/>
      <c r="F28" s="11">
        <f t="shared" si="1"/>
        <v>0</v>
      </c>
      <c r="G28" s="41"/>
    </row>
    <row r="29" spans="1:7" ht="79.25" customHeight="1" x14ac:dyDescent="0.3">
      <c r="A29" s="40" t="s">
        <v>83</v>
      </c>
      <c r="B29" s="15" t="s">
        <v>44</v>
      </c>
      <c r="C29" s="12" t="s">
        <v>4</v>
      </c>
      <c r="D29" s="12">
        <v>17.46</v>
      </c>
      <c r="E29" s="11"/>
      <c r="F29" s="11">
        <f t="shared" si="1"/>
        <v>0</v>
      </c>
      <c r="G29" s="41"/>
    </row>
    <row r="30" spans="1:7" ht="72" customHeight="1" x14ac:dyDescent="0.3">
      <c r="A30" s="40" t="s">
        <v>84</v>
      </c>
      <c r="B30" s="14" t="s">
        <v>59</v>
      </c>
      <c r="C30" s="12" t="s">
        <v>4</v>
      </c>
      <c r="D30" s="12">
        <v>26.19</v>
      </c>
      <c r="E30" s="11"/>
      <c r="F30" s="11">
        <f t="shared" si="1"/>
        <v>0</v>
      </c>
      <c r="G30" s="41"/>
    </row>
    <row r="31" spans="1:7" ht="68.400000000000006" customHeight="1" x14ac:dyDescent="0.3">
      <c r="A31" s="40" t="s">
        <v>85</v>
      </c>
      <c r="B31" s="14" t="s">
        <v>60</v>
      </c>
      <c r="C31" s="12" t="s">
        <v>4</v>
      </c>
      <c r="D31" s="12">
        <v>7.5375000000000005</v>
      </c>
      <c r="E31" s="11"/>
      <c r="F31" s="11">
        <f t="shared" si="1"/>
        <v>0</v>
      </c>
      <c r="G31" s="41"/>
    </row>
    <row r="32" spans="1:7" ht="56.4" customHeight="1" x14ac:dyDescent="0.3">
      <c r="A32" s="40" t="s">
        <v>86</v>
      </c>
      <c r="B32" s="13" t="s">
        <v>97</v>
      </c>
      <c r="C32" s="11" t="s">
        <v>10</v>
      </c>
      <c r="D32" s="11">
        <v>3</v>
      </c>
      <c r="E32" s="11"/>
      <c r="F32" s="11">
        <f t="shared" si="1"/>
        <v>0</v>
      </c>
      <c r="G32" s="41"/>
    </row>
    <row r="33" spans="1:7" ht="74.400000000000006" customHeight="1" x14ac:dyDescent="0.3">
      <c r="A33" s="40" t="s">
        <v>87</v>
      </c>
      <c r="B33" s="16" t="s">
        <v>98</v>
      </c>
      <c r="C33" s="11" t="s">
        <v>10</v>
      </c>
      <c r="D33" s="11">
        <v>1</v>
      </c>
      <c r="E33" s="11"/>
      <c r="F33" s="11">
        <f t="shared" si="1"/>
        <v>0</v>
      </c>
      <c r="G33" s="41"/>
    </row>
    <row r="34" spans="1:7" ht="78" x14ac:dyDescent="0.3">
      <c r="A34" s="40" t="s">
        <v>88</v>
      </c>
      <c r="B34" s="16" t="s">
        <v>99</v>
      </c>
      <c r="C34" s="11" t="s">
        <v>10</v>
      </c>
      <c r="D34" s="11">
        <v>2</v>
      </c>
      <c r="E34" s="11"/>
      <c r="F34" s="11">
        <f t="shared" si="1"/>
        <v>0</v>
      </c>
      <c r="G34" s="41"/>
    </row>
    <row r="35" spans="1:7" ht="29" x14ac:dyDescent="0.3">
      <c r="A35" s="40" t="s">
        <v>89</v>
      </c>
      <c r="B35" s="43" t="s">
        <v>9</v>
      </c>
      <c r="C35" s="11" t="s">
        <v>10</v>
      </c>
      <c r="D35" s="11">
        <v>1</v>
      </c>
      <c r="E35" s="11"/>
      <c r="F35" s="11">
        <f t="shared" si="1"/>
        <v>0</v>
      </c>
      <c r="G35" s="41"/>
    </row>
    <row r="36" spans="1:7" ht="13.5" thickBot="1" x14ac:dyDescent="0.35">
      <c r="A36" s="94" t="s">
        <v>90</v>
      </c>
      <c r="B36" s="95"/>
      <c r="C36" s="95"/>
      <c r="D36" s="95"/>
      <c r="E36" s="95"/>
      <c r="F36" s="48">
        <f>SUM(F24:F35)</f>
        <v>0</v>
      </c>
      <c r="G36" s="47"/>
    </row>
    <row r="37" spans="1:7" x14ac:dyDescent="0.3">
      <c r="A37" s="80" t="s">
        <v>91</v>
      </c>
      <c r="B37" s="81"/>
      <c r="C37" s="81"/>
      <c r="D37" s="81"/>
      <c r="E37" s="81"/>
      <c r="F37" s="81"/>
      <c r="G37" s="82"/>
    </row>
    <row r="38" spans="1:7" ht="91" x14ac:dyDescent="0.3">
      <c r="A38" s="40" t="s">
        <v>92</v>
      </c>
      <c r="B38" s="16" t="s">
        <v>48</v>
      </c>
      <c r="C38" s="12" t="s">
        <v>4</v>
      </c>
      <c r="D38" s="12">
        <v>9.7750000000000021</v>
      </c>
      <c r="E38" s="11"/>
      <c r="F38" s="11">
        <f>E38*D38</f>
        <v>0</v>
      </c>
      <c r="G38" s="41"/>
    </row>
    <row r="39" spans="1:7" ht="65" x14ac:dyDescent="0.3">
      <c r="A39" s="40" t="s">
        <v>93</v>
      </c>
      <c r="B39" s="16" t="s">
        <v>100</v>
      </c>
      <c r="C39" s="12" t="s">
        <v>10</v>
      </c>
      <c r="D39" s="12">
        <v>6</v>
      </c>
      <c r="E39" s="11"/>
      <c r="F39" s="11">
        <f t="shared" ref="F39" si="2">E39*D39</f>
        <v>0</v>
      </c>
      <c r="G39" s="41"/>
    </row>
    <row r="40" spans="1:7" ht="16" thickBot="1" x14ac:dyDescent="0.35">
      <c r="A40" s="76" t="s">
        <v>94</v>
      </c>
      <c r="B40" s="77"/>
      <c r="C40" s="77"/>
      <c r="D40" s="77"/>
      <c r="E40" s="77"/>
      <c r="F40" s="48">
        <f>F39+F38</f>
        <v>0</v>
      </c>
      <c r="G40" s="47"/>
    </row>
    <row r="41" spans="1:7" ht="19.25" customHeight="1" thickBot="1" x14ac:dyDescent="0.35">
      <c r="A41" s="78" t="s">
        <v>95</v>
      </c>
      <c r="B41" s="79"/>
      <c r="C41" s="79"/>
      <c r="D41" s="79"/>
      <c r="E41" s="79"/>
      <c r="F41" s="103">
        <f>F40+F36+F22</f>
        <v>0</v>
      </c>
      <c r="G41" s="44"/>
    </row>
  </sheetData>
  <mergeCells count="9">
    <mergeCell ref="A40:E40"/>
    <mergeCell ref="A41:E41"/>
    <mergeCell ref="A37:G37"/>
    <mergeCell ref="A4:G4"/>
    <mergeCell ref="A1:G1"/>
    <mergeCell ref="A22:E22"/>
    <mergeCell ref="A23:G23"/>
    <mergeCell ref="A36:E36"/>
    <mergeCell ref="A3:G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spe:Receivers xmlns:spe="http://schemas.microsoft.com/sharepoint/events"/>
</file>

<file path=customXml/item4.xml><?xml version="1.0" encoding="utf-8"?>
<?mso-contentType ?>
<SharedContentType xmlns="Microsoft.SharePoint.Taxonomy.ContentTypeSync" SourceId="73f51738-d318-4883-9d64-4f0bd0ccc55e" ContentTypeId="0x0101009BA85F8052A6DA4FA3E31FF9F74C6970" PreviousValue="false"/>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404476F4-EA1B-4D71-9B83-D8BE1991F742}">
  <ds:schemaRefs>
    <ds:schemaRef ds:uri="http://schemas.microsoft.com/sharepoint/v3/contenttype/forms"/>
  </ds:schemaRefs>
</ds:datastoreItem>
</file>

<file path=customXml/itemProps2.xml><?xml version="1.0" encoding="utf-8"?>
<ds:datastoreItem xmlns:ds="http://schemas.openxmlformats.org/officeDocument/2006/customXml" ds:itemID="{67DCC304-1806-41E1-83E6-522018027206}">
  <ds:schemaRefs>
    <ds:schemaRef ds:uri="http://schemas.microsoft.com/office/2006/metadata/customXsn"/>
  </ds:schemaRefs>
</ds:datastoreItem>
</file>

<file path=customXml/itemProps3.xml><?xml version="1.0" encoding="utf-8"?>
<ds:datastoreItem xmlns:ds="http://schemas.openxmlformats.org/officeDocument/2006/customXml" ds:itemID="{CD9AFC5D-16F3-4695-B55A-6D28D3921FD9}">
  <ds:schemaRefs>
    <ds:schemaRef ds:uri="http://schemas.microsoft.com/sharepoint/events"/>
  </ds:schemaRefs>
</ds:datastoreItem>
</file>

<file path=customXml/itemProps4.xml><?xml version="1.0" encoding="utf-8"?>
<ds:datastoreItem xmlns:ds="http://schemas.openxmlformats.org/officeDocument/2006/customXml" ds:itemID="{45D9D024-9C1D-43BD-97DA-70273EDCCF72}">
  <ds:schemaRefs>
    <ds:schemaRef ds:uri="Microsoft.SharePoint.Taxonomy.ContentTypeSync"/>
  </ds:schemaRefs>
</ds:datastoreItem>
</file>

<file path=customXml/itemProps5.xml><?xml version="1.0" encoding="utf-8"?>
<ds:datastoreItem xmlns:ds="http://schemas.openxmlformats.org/officeDocument/2006/customXml" ds:itemID="{9BF0179F-4DD4-47F9-8AB6-7E664D1677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4692D6C0-4020-4E62-B5BA-4B44ADCB6B02}">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 Sheet</vt:lpstr>
      <vt:lpstr>Priority 1</vt:lpstr>
      <vt:lpstr>Priority 2</vt:lpstr>
      <vt:lpstr>Priority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Paint Submittal_SECC_220130</dc:title>
  <dc:creator>MOHIB</dc:creator>
  <cp:lastModifiedBy>Thinley Penjore</cp:lastModifiedBy>
  <cp:lastPrinted>2022-12-26T12:02:06Z</cp:lastPrinted>
  <dcterms:created xsi:type="dcterms:W3CDTF">2022-01-31T06:03:11Z</dcterms:created>
  <dcterms:modified xsi:type="dcterms:W3CDTF">2024-08-24T16:34:59Z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y fmtid="{D5CDD505-2E9C-101B-9397-08002B2CF9AE}" pid="9" name="OfficeDivision">
    <vt:lpwstr>6;#Afghanistan-0060|b56629db-036c-417c-8a3c-fd4f16b7f6ae</vt:lpwstr>
  </property>
</Properties>
</file>