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C:\3 JICA SCHOOLS\07 Herat\for RFQ\HRT-200900055 Shikh Ahmad Achakzai Mixed Primary School\"/>
    </mc:Choice>
  </mc:AlternateContent>
  <xr:revisionPtr revIDLastSave="0" documentId="13_ncr:1_{0E1A98EE-B046-498E-8307-27E19880E115}" xr6:coauthVersionLast="47" xr6:coauthVersionMax="47" xr10:uidLastSave="{00000000-0000-0000-0000-000000000000}"/>
  <bookViews>
    <workbookView xWindow="29940" yWindow="855" windowWidth="26265" windowHeight="20025" xr2:uid="{00000000-000D-0000-FFFF-FFFF00000000}"/>
  </bookViews>
  <sheets>
    <sheet name="Summary Sheet" sheetId="7" r:id="rId1"/>
    <sheet name="Priority 1" sheetId="4" r:id="rId2"/>
    <sheet name="Priority2" sheetId="6"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 i="4" l="1"/>
  <c r="F19" i="4"/>
  <c r="I40" i="6" l="1"/>
  <c r="I39" i="6"/>
  <c r="I38" i="6"/>
  <c r="I37" i="6"/>
  <c r="I36" i="6"/>
  <c r="I35" i="6"/>
  <c r="I34" i="6"/>
  <c r="I33" i="6"/>
  <c r="I32" i="6"/>
  <c r="I31" i="6"/>
  <c r="I30" i="6"/>
  <c r="I29" i="6"/>
  <c r="I28" i="6"/>
  <c r="I27" i="6"/>
  <c r="I26" i="6"/>
  <c r="I25" i="6"/>
  <c r="I22" i="6"/>
  <c r="I18" i="6"/>
  <c r="I15" i="6"/>
  <c r="I14" i="6"/>
  <c r="I13" i="6"/>
  <c r="I12" i="6"/>
  <c r="I11" i="6"/>
  <c r="I10" i="6"/>
  <c r="I9" i="6"/>
  <c r="I8" i="6"/>
  <c r="I7" i="6"/>
  <c r="I6" i="6"/>
  <c r="I5" i="6"/>
  <c r="I41" i="6" l="1"/>
  <c r="I42" i="6" s="1"/>
  <c r="I16" i="6"/>
  <c r="H4" i="7" l="1"/>
  <c r="F14" i="4"/>
  <c r="F15" i="4"/>
  <c r="F16" i="4"/>
  <c r="F18" i="4"/>
  <c r="F11" i="4" l="1"/>
  <c r="F8" i="4"/>
  <c r="F13" i="4" l="1"/>
  <c r="F10" i="4" l="1"/>
  <c r="F6" i="4" l="1"/>
  <c r="F9" i="4"/>
  <c r="F5" i="4"/>
  <c r="F17" i="4"/>
  <c r="F7" i="4"/>
  <c r="F4" i="4" l="1"/>
  <c r="F12" i="4"/>
  <c r="F21" i="4" l="1"/>
  <c r="H2" i="7"/>
  <c r="H6" i="7" s="1"/>
</calcChain>
</file>

<file path=xl/sharedStrings.xml><?xml version="1.0" encoding="utf-8"?>
<sst xmlns="http://schemas.openxmlformats.org/spreadsheetml/2006/main" count="149" uniqueCount="115">
  <si>
    <t>Description</t>
  </si>
  <si>
    <t>Remarks</t>
  </si>
  <si>
    <t>S.N</t>
  </si>
  <si>
    <t>Unite</t>
  </si>
  <si>
    <t>M2</t>
  </si>
  <si>
    <t>M</t>
  </si>
  <si>
    <t>Quantity</t>
  </si>
  <si>
    <t xml:space="preserve">Cost /Unite </t>
  </si>
  <si>
    <t xml:space="preserve">Total Cost </t>
  </si>
  <si>
    <t>LM</t>
  </si>
  <si>
    <t>Job</t>
  </si>
  <si>
    <t>hour</t>
  </si>
  <si>
    <t>job</t>
  </si>
  <si>
    <t>No</t>
  </si>
  <si>
    <t>Set</t>
  </si>
  <si>
    <t>Pckt</t>
  </si>
  <si>
    <t>unit</t>
  </si>
  <si>
    <t>L/S</t>
  </si>
  <si>
    <t>Priority 1 ( renovation of school building )</t>
  </si>
  <si>
    <t xml:space="preserve">Total Cost of Shikh Ahmad Achack zai  Primary School </t>
  </si>
  <si>
    <t>total renovation  cost of school building (AFG)</t>
  </si>
  <si>
    <r>
      <rPr>
        <b/>
        <sz val="11"/>
        <rFont val="Calibri"/>
        <family val="2"/>
        <scheme val="minor"/>
      </rPr>
      <t>Ceiling 75% Plastic Paint three coats:</t>
    </r>
    <r>
      <rPr>
        <sz val="11"/>
        <rFont val="Calibri"/>
        <family val="2"/>
        <scheme val="minor"/>
      </rPr>
      <t xml:space="preserve">
Prepare all materials, equipment, and manpower for the Ceiling 75% Plastic Paint three coats  (Jotun or equivalent) including preparation, primer, and filling with all related activities to complete the job as per drawing and instruction of the in-charge engineerall related activities to complete the job as per drawing and instruction of in charge engineer</t>
    </r>
  </si>
  <si>
    <r>
      <rPr>
        <b/>
        <sz val="10"/>
        <rFont val="Calibri"/>
        <family val="2"/>
        <scheme val="minor"/>
      </rPr>
      <t>Ceiling cement and sand Plaster  1:4 :</t>
    </r>
    <r>
      <rPr>
        <sz val="10"/>
        <rFont val="Calibri"/>
        <family val="2"/>
        <scheme val="minor"/>
      </rPr>
      <t>Prepare all materials, equipment, and manpower for ceiling cement and sand  Plaster  1:4  ,with all related activities to complete the job as per drawing and instruction of the in-charge engineer All tasks for this item are to be under full approval in charge engineer.</t>
    </r>
  </si>
  <si>
    <t>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materrials,mechnial accessories/equipment, plumbing related materials/items and other equipment's which are mentioned in this BoQ and going to be used ,samples, product data from manufactures/companies, certificates should be submitted to Client in charge Engineer and get their approvals from in charge engineer prior to start the activity or use the materials and accessories in the project. Contractor have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both inside and outside the country, as required. The contractor must provide PPE for all laborers, personnel, engineers and possible visitors to the site.</t>
  </si>
  <si>
    <r>
      <rPr>
        <b/>
        <sz val="10"/>
        <color rgb="FF000000"/>
        <rFont val="Calibri"/>
        <family val="2"/>
        <scheme val="minor"/>
      </rPr>
      <t>Exterior wall and parapet 100% Plastic Paint three coats:</t>
    </r>
    <r>
      <rPr>
        <sz val="10"/>
        <color rgb="FF000000"/>
        <rFont val="Calibri"/>
        <family val="2"/>
        <scheme val="minor"/>
      </rPr>
      <t xml:space="preserve">
Prepare all materials, equipment, and manpower for the exterior wall 100% Plastic Paint three coats (Jotun or equivalent) including preparation, primer, and filling with  as per drawing and instruction of the in-charge engineer all related activities to complete the job as per drawing and instruction of in charge engineer All tasks for this item to be under full approval in charge engineer  </t>
    </r>
  </si>
  <si>
    <r>
      <rPr>
        <b/>
        <sz val="10"/>
        <color rgb="FF000000"/>
        <rFont val="Calibri"/>
        <family val="2"/>
        <scheme val="minor"/>
      </rPr>
      <t>Interior Wall 100% Plastic Paint three coats:</t>
    </r>
    <r>
      <rPr>
        <sz val="10"/>
        <color rgb="FF000000"/>
        <rFont val="Calibri"/>
        <family val="2"/>
        <scheme val="minor"/>
      </rPr>
      <t xml:space="preserve">
Prepare all materials, equipment, and manpower for the interior Wall 100% Plastic Paint three coats (Jotun or equivalent) including preparation, primer, and filling with all related activities to complete the job as per drawing and instruction of the in-charge engineer All tasks for this item are to be under full approval in charge engineer</t>
    </r>
  </si>
  <si>
    <r>
      <rPr>
        <b/>
        <sz val="10"/>
        <color rgb="FF000000"/>
        <rFont val="Calibri"/>
        <family val="2"/>
        <scheme val="minor"/>
      </rPr>
      <t>Oil base painting of metal windows:</t>
    </r>
    <r>
      <rPr>
        <sz val="10"/>
        <color rgb="FF000000"/>
        <rFont val="Calibri"/>
        <family val="2"/>
        <scheme val="minor"/>
      </rPr>
      <t xml:space="preserve"> Prepare all materials, equipment, and manpower for Supply manpower and material to apply three coats of oil based paint on wooden windows, the job includes removal of damaged paints , cleaning and application of 3 coats of oil based paint,all related activities to complete the job as per drawing and instruction of in charge engineer All tasks for this item to be under full approval in charge engineer  </t>
    </r>
  </si>
  <si>
    <r>
      <rPr>
        <b/>
        <sz val="10"/>
        <color rgb="FF000000"/>
        <rFont val="Calibri"/>
        <family val="2"/>
        <scheme val="minor"/>
      </rPr>
      <t>Windows glazes :</t>
    </r>
    <r>
      <rPr>
        <sz val="10"/>
        <color rgb="FF000000"/>
        <rFont val="Calibri"/>
        <family val="2"/>
        <scheme val="minor"/>
      </rPr>
      <t xml:space="preserve">Prepare all materials, equipment, and manpower for supply and installation of 4mm glasses with all related activities to complete the job as per drawing and instruction of in charge engineer All tasks for this item to be under full approval in charge engineer  </t>
    </r>
  </si>
  <si>
    <r>
      <rPr>
        <b/>
        <sz val="10"/>
        <color rgb="FF000000"/>
        <rFont val="Calibri"/>
        <family val="2"/>
        <scheme val="minor"/>
      </rPr>
      <t>Oil base painting of metal Doors:</t>
    </r>
    <r>
      <rPr>
        <sz val="10"/>
        <color rgb="FF000000"/>
        <rFont val="Calibri"/>
        <family val="2"/>
        <scheme val="minor"/>
      </rPr>
      <t xml:space="preserve"> Prepare all materials, equipment, and manpower for Supply manpower and material to apply three coats of oil based paint on wooden windows, the job includes removal of damaged paints , cleaning and application of 3 coats of oil based paint.all related activities to complete the job as per drawing and instruction of in charge engineer All tasks for this item to be under full approval in charge engineer  </t>
    </r>
  </si>
  <si>
    <r>
      <t>M</t>
    </r>
    <r>
      <rPr>
        <vertAlign val="superscript"/>
        <sz val="10"/>
        <rFont val="Calibri"/>
        <family val="2"/>
        <scheme val="minor"/>
      </rPr>
      <t>3</t>
    </r>
    <r>
      <rPr>
        <sz val="10"/>
        <rFont val="Arial"/>
        <family val="2"/>
      </rPr>
      <t/>
    </r>
  </si>
  <si>
    <t xml:space="preserve">Description  </t>
  </si>
  <si>
    <t xml:space="preserve">Quantity </t>
  </si>
  <si>
    <t xml:space="preserve">Cost/Unit (Afs.)
</t>
  </si>
  <si>
    <t xml:space="preserve">Total Cost (Afs.)
</t>
  </si>
  <si>
    <t>S/No</t>
  </si>
  <si>
    <t>A-1</t>
  </si>
  <si>
    <t>A-2</t>
  </si>
  <si>
    <t>A-3</t>
  </si>
  <si>
    <t>A-4</t>
  </si>
  <si>
    <t>A-5</t>
  </si>
  <si>
    <t>A-6</t>
  </si>
  <si>
    <t>A-7</t>
  </si>
  <si>
    <t>A-8</t>
  </si>
  <si>
    <t>A-9</t>
  </si>
  <si>
    <t>A-10</t>
  </si>
  <si>
    <t>A-11</t>
  </si>
  <si>
    <r>
      <rPr>
        <b/>
        <sz val="10"/>
        <rFont val="Calibri"/>
        <family val="2"/>
        <scheme val="minor"/>
      </rPr>
      <t xml:space="preserve">Submersible pump : </t>
    </r>
    <r>
      <rPr>
        <sz val="10"/>
        <rFont val="Calibri"/>
        <family val="2"/>
        <scheme val="minor"/>
      </rPr>
      <t>Prepare all materials, equipment, and manpower for supply of Submersible pump with its Compatible inverter, control box and Fuse box in stainless steel. EN 1.4301 (AISI 304).EN 1.4301 (AISI 304). EN 1.4539 (AISI 904L).
Rated power - P: 0.7 to 1.1 kW, 
Rated voltage: 220-230 V
Main frequency: 50 Hz
Compatible inverter: IP65-68, Pure sine wave, VFD and soft starter
Avg. water production per day: 8 m³/day, Total head: 80 m
Solar pump 1.1KW according to the technical specification and requirement.all related activities to complete the job as per drawing and instruction of in charge engineer All tasks for this item to be under full approval in charge engineer</t>
    </r>
  </si>
  <si>
    <r>
      <rPr>
        <b/>
        <sz val="10"/>
        <rFont val="Calibri"/>
        <family val="2"/>
        <scheme val="minor"/>
      </rPr>
      <t>Solar panels :</t>
    </r>
    <r>
      <rPr>
        <sz val="10"/>
        <rFont val="Calibri"/>
        <family val="2"/>
        <scheme val="minor"/>
      </rPr>
      <t xml:space="preserve">Prepare all materials, equipment, and manpower for supply and installation of Solar panels 260 to 270watt internationaly certified by IEC, ISO, TUV and CE                          
Range of ambient temperature: 233 .. 358 K
Temperature coefficient (Voc): -0.31% /Cº
Power tolerance: +3 to 5 %
Maximum power voltage: 32 - 33.2V
Open circuit voltage: 38 - 39.5V
Max power point current: 8.5 - 9.5A
Module shortcut current: 9 - 10 A
Minimum power output: 260-270 W
Solar module type: POLYCRYSTALLINE  made in European
Water proof PV junction boxes IP68 for each array including DC Fuses, DC switch disconnectors, bus bars ,terminals, ducts or trays, supports &amp; labels suitable to the PV arrays loads.all related activities to complete the job as per drawing and instruction of in charge engineer All tasks for this item to be under full approval in charge engineer
</t>
    </r>
  </si>
  <si>
    <r>
      <rPr>
        <b/>
        <sz val="10"/>
        <rFont val="Calibri"/>
        <family val="2"/>
        <scheme val="minor"/>
      </rPr>
      <t>Solar Panel Stand :</t>
    </r>
    <r>
      <rPr>
        <sz val="10"/>
        <rFont val="Calibri"/>
        <family val="2"/>
        <scheme val="minor"/>
      </rPr>
      <t xml:space="preserve">Prepare all materials, equipment, and manpower for supply and installation Solar Panel Stand steel 25 &amp; 45 deg. Large (solar panels support structure) all related activities to complete the job as per drawing and instruction of in charge engineer All tasks for this item to be under full approval in charge engineer
</t>
    </r>
  </si>
  <si>
    <r>
      <rPr>
        <b/>
        <sz val="10"/>
        <rFont val="Calibri"/>
        <family val="2"/>
        <scheme val="minor"/>
      </rPr>
      <t>Well probe sensor:</t>
    </r>
    <r>
      <rPr>
        <sz val="10"/>
        <rFont val="Calibri"/>
        <family val="2"/>
        <scheme val="minor"/>
      </rPr>
      <t xml:space="preserve">Prepare all materials, equipment, and manpower for supply and installation Well probe sensor, all related activities to complete the job as per drawing and instruction of in charge engineer All tasks for this item to be under full approval in charge engineer
</t>
    </r>
  </si>
  <si>
    <r>
      <rPr>
        <b/>
        <sz val="10"/>
        <rFont val="Calibri"/>
        <family val="2"/>
        <scheme val="minor"/>
      </rPr>
      <t>Cable splice kit 2.5-6mm2:</t>
    </r>
    <r>
      <rPr>
        <sz val="10"/>
        <rFont val="Calibri"/>
        <family val="2"/>
        <scheme val="minor"/>
      </rPr>
      <t>Prepare all materials, equipment, and manpower for supply and installation of Cable splice kit 2.5-6mm2 ,all related activities to complete the job as per drawing and instruction of in charge engineer All tasks for this item to be under full approval in charge engineer</t>
    </r>
  </si>
  <si>
    <r>
      <rPr>
        <b/>
        <sz val="10"/>
        <rFont val="Calibri"/>
        <family val="2"/>
        <scheme val="minor"/>
      </rPr>
      <t>Submercible drop cable:</t>
    </r>
    <r>
      <rPr>
        <sz val="10"/>
        <rFont val="Calibri"/>
        <family val="2"/>
        <scheme val="minor"/>
      </rPr>
      <t>Prepare all materials, equipment, and manpower for supply and installation of submercible drop cable (4*6)mm2 from panels to solar pump ,all related activities to complete the job as per drawing and instruction of in charge engineer All tasks for this item to be under full approval in charge engineer</t>
    </r>
  </si>
  <si>
    <r>
      <rPr>
        <b/>
        <sz val="10"/>
        <rFont val="Calibri"/>
        <family val="2"/>
        <scheme val="minor"/>
      </rPr>
      <t>Cable (2*1.5)mm2  :</t>
    </r>
    <r>
      <rPr>
        <sz val="10"/>
        <rFont val="Calibri"/>
        <family val="2"/>
        <scheme val="minor"/>
      </rPr>
      <t xml:space="preserve">Prepare all materials, equipment, and manpower for supply and installation of Cable (2*1.5)mm2 ,all related activities to complete the job as per drawing and instruction of in charge engineer All tasks for this item to be under full approval in charge engineer </t>
    </r>
  </si>
  <si>
    <r>
      <rPr>
        <b/>
        <sz val="10"/>
        <rFont val="Calibri"/>
        <family val="2"/>
        <scheme val="minor"/>
      </rPr>
      <t xml:space="preserve">Conduct pipe </t>
    </r>
    <r>
      <rPr>
        <sz val="10"/>
        <rFont val="Calibri"/>
        <family val="2"/>
        <scheme val="minor"/>
      </rPr>
      <t xml:space="preserve">:Prepare all materials, equipment, and manpower for supply and installation of conduct pipe,all related activities to complete the job as per drawing and instruction of in charge engineer All tasks for this item to be under full approval in charge engineer </t>
    </r>
  </si>
  <si>
    <r>
      <rPr>
        <b/>
        <sz val="10"/>
        <rFont val="Calibri"/>
        <family val="2"/>
        <scheme val="minor"/>
      </rPr>
      <t>Cable (1*10)mm2</t>
    </r>
    <r>
      <rPr>
        <sz val="10"/>
        <rFont val="Calibri"/>
        <family val="2"/>
        <scheme val="minor"/>
      </rPr>
      <t xml:space="preserve"> :Prepare all materials, equipment, and manpower for supply and installation of Cable (1*10)mm2 ,all related activities to complete the job as per drawing and instruction of in charge engineer All tasks for this item to be under full approval in charge engineer </t>
    </r>
  </si>
  <si>
    <r>
      <rPr>
        <b/>
        <sz val="10"/>
        <rFont val="Calibri"/>
        <family val="2"/>
        <scheme val="minor"/>
      </rPr>
      <t>Galvanized Iron :</t>
    </r>
    <r>
      <rPr>
        <sz val="10"/>
        <rFont val="Calibri"/>
        <family val="2"/>
        <scheme val="minor"/>
      </rPr>
      <t xml:space="preserve">Prepare all materials, equipment, and manpower for supply and installation of protection  of Galvanized Iron for solar panels with all requirement (RCC culam , GI  pipe culam,door .loack , Concertina wire on boundary...) according to drawing ,all related activities to complete the job as per drawing and instruction of in charge engineer All tasks for this item to be under full approval in charge engineer </t>
    </r>
  </si>
  <si>
    <r>
      <rPr>
        <b/>
        <sz val="10"/>
        <rFont val="Calibri"/>
        <family val="2"/>
        <scheme val="minor"/>
      </rPr>
      <t>Ground rod:</t>
    </r>
    <r>
      <rPr>
        <sz val="10"/>
        <rFont val="Calibri"/>
        <family val="2"/>
        <scheme val="minor"/>
      </rPr>
      <t xml:space="preserve">Prepare all materials, equipment, and manpower for supply and installation of Ground rod with copper Cable for all system (Solar Panels and pump)  ,all related activities to complete the job as per drawing and instruction of in charge engineer All tasks for this item to be under full approval in charge engineer </t>
    </r>
  </si>
  <si>
    <r>
      <rPr>
        <b/>
        <sz val="10"/>
        <rFont val="Calibri"/>
        <family val="2"/>
        <scheme val="minor"/>
      </rPr>
      <t xml:space="preserve">Solar pump set and solar panels </t>
    </r>
    <r>
      <rPr>
        <sz val="10"/>
        <rFont val="Calibri"/>
        <family val="2"/>
        <scheme val="minor"/>
      </rPr>
      <t>:Prepare all materials, equipment, and manpower for supply and transportation of solar pump set and solar panels ,all related activities to complete the job as per drawing and instruction of in charge engineer All tasks for this item to be under full approval in charge engineer .</t>
    </r>
  </si>
  <si>
    <r>
      <rPr>
        <b/>
        <sz val="10"/>
        <rFont val="Calibri"/>
        <family val="2"/>
        <scheme val="minor"/>
      </rPr>
      <t xml:space="preserve">Installation of solar pump set and solar panels </t>
    </r>
    <r>
      <rPr>
        <sz val="10"/>
        <rFont val="Calibri"/>
        <family val="2"/>
        <scheme val="minor"/>
      </rPr>
      <t>:Prepare all materials, equipment, and manpower for Installation of solar pump set and solar panels,all related activities to complete the job as per drawing and instruction of in charge engineer All tasks for this item to be under full approval in charge engineer .</t>
    </r>
  </si>
  <si>
    <r>
      <rPr>
        <b/>
        <sz val="10"/>
        <rFont val="Calibri"/>
        <family val="2"/>
        <scheme val="minor"/>
      </rPr>
      <t>Adapter pipe:</t>
    </r>
    <r>
      <rPr>
        <sz val="10"/>
        <rFont val="Calibri"/>
        <family val="2"/>
        <scheme val="minor"/>
      </rPr>
      <t>Prepare all materials, equipment, and manpower for supply and Installation of adapter pipe,all related activities to complete the job as per drawing and instruction of in charge engineer All tasks for this item to be under full approval in charge engineer .</t>
    </r>
  </si>
  <si>
    <r>
      <rPr>
        <b/>
        <sz val="10"/>
        <rFont val="Calibri"/>
        <family val="2"/>
        <scheme val="minor"/>
      </rPr>
      <t>Float Switch:</t>
    </r>
    <r>
      <rPr>
        <sz val="10"/>
        <rFont val="Calibri"/>
        <family val="2"/>
        <scheme val="minor"/>
      </rPr>
      <t>Prepare all materials, equipment, and manpower for supply and Installation of float switch,all related activities to complete the job as per drawing and instruction of in charge engineer All tasks for this item to be under full approval in charge engineer .</t>
    </r>
  </si>
  <si>
    <r>
      <rPr>
        <b/>
        <sz val="10"/>
        <rFont val="Calibri"/>
        <family val="2"/>
        <scheme val="minor"/>
      </rPr>
      <t>Wire tire white &amp;black</t>
    </r>
    <r>
      <rPr>
        <sz val="10"/>
        <rFont val="Calibri"/>
        <family val="2"/>
        <scheme val="minor"/>
      </rPr>
      <t>:Prepare all materials, equipment, and manpower for supply and Installation of Wire tire white &amp;black,all related activities to complete the job as per drawing and instruction of in charge engineer All tasks for this item to be under full approval in charge engineer .</t>
    </r>
  </si>
  <si>
    <r>
      <rPr>
        <b/>
        <sz val="10"/>
        <rFont val="Calibri"/>
        <family val="2"/>
        <scheme val="minor"/>
      </rPr>
      <t xml:space="preserve">Safty rope for holding of solar pump </t>
    </r>
    <r>
      <rPr>
        <sz val="10"/>
        <rFont val="Calibri"/>
        <family val="2"/>
        <scheme val="minor"/>
      </rPr>
      <t>:Prepare all materials, equipment, and manpower for supply and Installation of safty rope for holding of solar pump,all related activities to complete the job as per drawing and instruction of in charge engineer All tasks for this item to be under full approval in charge engineer .</t>
    </r>
  </si>
  <si>
    <r>
      <rPr>
        <b/>
        <sz val="10"/>
        <rFont val="Calibri"/>
        <family val="2"/>
        <scheme val="minor"/>
      </rPr>
      <t>Polyethylene pipe:</t>
    </r>
    <r>
      <rPr>
        <sz val="10"/>
        <rFont val="Calibri"/>
        <family val="2"/>
        <scheme val="minor"/>
      </rPr>
      <t>Prepare all materials, equipment, and manpower for supplying, installation, laying and fitting in place of High Density Polyethylene pipe (PE 100 PN 16 SDR 11), Outside Diameter: 32 mm, wall thickness 2.9 mm ,weight 0.275 kg/m, Best quality,all related activities to complete the job as per drawing and instruction of in charge engineer All tasks for this item to be under full approval in charge engineer .</t>
    </r>
  </si>
  <si>
    <t>B-1</t>
  </si>
  <si>
    <t>B-2</t>
  </si>
  <si>
    <t>B-3</t>
  </si>
  <si>
    <t>B-4</t>
  </si>
  <si>
    <t>B-5</t>
  </si>
  <si>
    <t>B-6</t>
  </si>
  <si>
    <t>B-7</t>
  </si>
  <si>
    <t>B-8</t>
  </si>
  <si>
    <t>B-9</t>
  </si>
  <si>
    <t>B-10</t>
  </si>
  <si>
    <t>B-11</t>
  </si>
  <si>
    <t>Sub total B</t>
  </si>
  <si>
    <t xml:space="preserve"> A-Drilling of water well          </t>
  </si>
  <si>
    <t>B-Supply and installation of submersible pump and solar system</t>
  </si>
  <si>
    <t>Sub total A</t>
  </si>
  <si>
    <t>B-12</t>
  </si>
  <si>
    <t>B-13</t>
  </si>
  <si>
    <t>B-14</t>
  </si>
  <si>
    <t>B-15</t>
  </si>
  <si>
    <t>B-16</t>
  </si>
  <si>
    <t>B-17</t>
  </si>
  <si>
    <t>B-18</t>
  </si>
  <si>
    <r>
      <rPr>
        <b/>
        <sz val="10"/>
        <color indexed="8"/>
        <rFont val="Calibri"/>
        <family val="2"/>
        <scheme val="minor"/>
      </rPr>
      <t>Gravel Packing:</t>
    </r>
    <r>
      <rPr>
        <sz val="10"/>
        <color indexed="8"/>
        <rFont val="Calibri"/>
        <family val="2"/>
        <scheme val="minor"/>
      </rPr>
      <t xml:space="preserve">Prepare all materials, equipment, and manpower for gravel packing depends on soil texture.( casing pipe and filter) The diameter of the gravel around the filter and the casing should be considered for the layers, the diameter of the gravel is 5 to 10 to 12 mm. should be washed,all related activities to complete the job as per drawing and instruction of in charge engineer All tasks for this item to be under full approval in charge engineer.
 </t>
    </r>
  </si>
  <si>
    <r>
      <rPr>
        <b/>
        <sz val="10"/>
        <color indexed="8"/>
        <rFont val="Calibri"/>
        <family val="2"/>
        <scheme val="minor"/>
      </rPr>
      <t>Filter pipe :</t>
    </r>
    <r>
      <rPr>
        <sz val="10"/>
        <color indexed="8"/>
        <rFont val="Calibri"/>
        <family val="2"/>
        <scheme val="minor"/>
      </rPr>
      <t xml:space="preserve">Prepare all materials, equipment, and manpower for supply and installation of Filter pipe  PVC  Class-D. 8 inch dia . Total area for filter pipe openings should not be more than 25% of total area. (PVC quality test result is required)  all related activities to complete the job as per drawing and instruction of in charge engineer All tasks for this item to be under full approval in charge engineer.
 </t>
    </r>
  </si>
  <si>
    <r>
      <rPr>
        <b/>
        <sz val="10"/>
        <color indexed="8"/>
        <rFont val="Calibri"/>
        <family val="2"/>
        <scheme val="minor"/>
      </rPr>
      <t xml:space="preserve"> PVC casing:</t>
    </r>
    <r>
      <rPr>
        <sz val="10"/>
        <color indexed="8"/>
        <rFont val="Calibri"/>
        <family val="2"/>
        <scheme val="minor"/>
      </rPr>
      <t xml:space="preserve"> Prepare all materials, equipment, and manpower for supply and Installation of PVC casing pipe class -D, dia. 8",all related activities to complete the job as per drawing and instruction of in charge engineer All tasks for this item to be under full approval in charge engineer.
 </t>
    </r>
  </si>
  <si>
    <r>
      <rPr>
        <b/>
        <sz val="10"/>
        <color indexed="8"/>
        <rFont val="Calibri"/>
        <family val="2"/>
        <scheme val="minor"/>
      </rPr>
      <t>Well drilling:</t>
    </r>
    <r>
      <rPr>
        <sz val="10"/>
        <color indexed="8"/>
        <rFont val="Calibri"/>
        <family val="2"/>
        <scheme val="minor"/>
      </rPr>
      <t xml:space="preserve"> Prepare all materials, equipment, and manpower for well drilling with rotary diameter (12")  depends all soil stratums and sampling form every geological formations,all related activities to complete the job as per drawing and instruction of in charge engineer All tasks for this item to be under full approval in charge engineer.
 </t>
    </r>
  </si>
  <si>
    <r>
      <rPr>
        <b/>
        <sz val="10"/>
        <color indexed="8"/>
        <rFont val="Calibri"/>
        <family val="2"/>
        <scheme val="minor"/>
      </rPr>
      <t xml:space="preserve"> Back filling :</t>
    </r>
    <r>
      <rPr>
        <sz val="10"/>
        <color indexed="8"/>
        <rFont val="Calibri"/>
        <family val="2"/>
        <scheme val="minor"/>
      </rPr>
      <t xml:space="preserve"> Prepare all materials, equipment, and manpower for back filling for casing pipe should be clay soil without gravel stone ,all related activities to complete the job as per drawing and instruction of in charge engineer All tasks for this item to be under full approval in charge engineer.</t>
    </r>
  </si>
  <si>
    <r>
      <rPr>
        <b/>
        <sz val="10"/>
        <color indexed="8"/>
        <rFont val="Calibri"/>
        <family val="2"/>
        <scheme val="minor"/>
      </rPr>
      <t>Comperssor Test:</t>
    </r>
    <r>
      <rPr>
        <sz val="10"/>
        <color indexed="8"/>
        <rFont val="Calibri"/>
        <family val="2"/>
        <scheme val="minor"/>
      </rPr>
      <t xml:space="preserve"> Prepare all materials, equipment, and manpower for comperssor testfor well cleaning and devoloping the water be completely clear form fine material. all related activities to complete the job as per drawing and instruction of in charge engineer All tasks for this item to be under full approval in charge engineer.
 </t>
    </r>
  </si>
  <si>
    <r>
      <rPr>
        <b/>
        <sz val="10"/>
        <color indexed="8"/>
        <rFont val="Calibri"/>
        <family val="2"/>
        <scheme val="minor"/>
      </rPr>
      <t>Pump test :</t>
    </r>
    <r>
      <rPr>
        <sz val="10"/>
        <color indexed="8"/>
        <rFont val="Calibri"/>
        <family val="2"/>
        <scheme val="minor"/>
      </rPr>
      <t xml:space="preserve">Prepare all materials, equipment, and manpower for pump testfor determination of Hydro geological Parameters,all related activities to complete the job as per drawing and instruction of in charge engineer All tasks for this item to be under full approval in charge engineer.
</t>
    </r>
  </si>
  <si>
    <r>
      <rPr>
        <b/>
        <sz val="10"/>
        <color indexed="8"/>
        <rFont val="Calibri"/>
        <family val="2"/>
        <scheme val="minor"/>
      </rPr>
      <t>LOG tes:</t>
    </r>
    <r>
      <rPr>
        <sz val="10"/>
        <color indexed="8"/>
        <rFont val="Calibri"/>
        <family val="2"/>
        <scheme val="minor"/>
      </rPr>
      <t xml:space="preserve">Prepare all materials, equipment, and manpower for LOG tes with sampling for determine the soil texture, the sample tacken should be done  by skilled labour of accepted laberator for exact determination of casing and filter installation location,all related activities to complete the job as per drawing and instruction of in charge engineer All tasks for this item to be under full approval in charge engineer.
</t>
    </r>
  </si>
  <si>
    <r>
      <rPr>
        <b/>
        <sz val="10"/>
        <color indexed="8"/>
        <rFont val="Calibri"/>
        <family val="2"/>
        <scheme val="minor"/>
      </rPr>
      <t xml:space="preserve">Well header: </t>
    </r>
    <r>
      <rPr>
        <sz val="10"/>
        <color indexed="8"/>
        <rFont val="Calibri"/>
        <family val="2"/>
        <scheme val="minor"/>
      </rPr>
      <t>Prepare all materials, equipment, and manpower for well header including protection PCC work with all requirement according to drawing,all related activities to complete the job as per drawing and instruction of in charge engineer All tasks for this item to be under full approval in charge engineer.</t>
    </r>
  </si>
  <si>
    <r>
      <rPr>
        <b/>
        <sz val="10"/>
        <color indexed="8"/>
        <rFont val="Calibri"/>
        <family val="2"/>
        <scheme val="minor"/>
      </rPr>
      <t>water quality test:</t>
    </r>
    <r>
      <rPr>
        <sz val="10"/>
        <color indexed="8"/>
        <rFont val="Calibri"/>
        <family val="2"/>
        <scheme val="minor"/>
      </rPr>
      <t xml:space="preserve"> Prepare all materials, equipment, and manpower for water quality testfor obtaining information about properties of water include of all required test by an accepted labrotor,all related activities to complete the job as per drawing and instruction of in charge engineer All tasks for this item to be under full approval in charge engineer.</t>
    </r>
  </si>
  <si>
    <r>
      <rPr>
        <b/>
        <sz val="10"/>
        <color indexed="8"/>
        <rFont val="Calibri"/>
        <family val="2"/>
        <scheme val="minor"/>
      </rPr>
      <t>Pipes and Fitting:</t>
    </r>
    <r>
      <rPr>
        <sz val="10"/>
        <color indexed="8"/>
        <rFont val="Calibri"/>
        <family val="2"/>
        <scheme val="minor"/>
      </rPr>
      <t xml:space="preserve"> Prepare all materials, equipment, and manpower for supply and instalation of all pipe and fitting with all requirement  from well to Water tank Up Latrine and Hand wash facilty  all accessories such as  saddle clump, elbow, female threaded adoptor (MTA),Gate Valve, water meter, non returning valve, water tap, Socket, pipe HDPE-PN16, or PVC ,all related activities to complete the job as per drawing and instruction of in charge engineer All tasks for this item to be under full approval in charge engineer.</t>
    </r>
  </si>
  <si>
    <t>Summary Sheet</t>
  </si>
  <si>
    <r>
      <rPr>
        <b/>
        <sz val="10"/>
        <color rgb="FF000000"/>
        <rFont val="Calibri"/>
        <family val="2"/>
        <scheme val="minor"/>
      </rPr>
      <t>Windows hinges:</t>
    </r>
    <r>
      <rPr>
        <sz val="10"/>
        <color rgb="FF000000"/>
        <rFont val="Calibri"/>
        <family val="2"/>
        <scheme val="minor"/>
      </rPr>
      <t>Prepare all materials, equipment, and manpower for  Supply and installation of good quality windows hinges as per specifications and requirement,all related activities to complete the job as per drawing and instruction of in charge engineer All tasks for this item to be under full approval in charge engineer</t>
    </r>
  </si>
  <si>
    <r>
      <rPr>
        <b/>
        <sz val="10"/>
        <color rgb="FF000000"/>
        <rFont val="Calibri"/>
        <family val="2"/>
        <scheme val="minor"/>
      </rPr>
      <t>Windows locks:</t>
    </r>
    <r>
      <rPr>
        <sz val="10"/>
        <color rgb="FF000000"/>
        <rFont val="Calibri"/>
        <family val="2"/>
        <scheme val="minor"/>
      </rPr>
      <t>Prepare all materials, equipment, and manpower for supply and installation of good quality windows locks as per specifications and requirement,all related activities to complete the job as per drawing and instruction of in charge engineer All tasks for this item to be under full approval in charge engineer</t>
    </r>
  </si>
  <si>
    <r>
      <rPr>
        <b/>
        <sz val="10"/>
        <color rgb="FF000000"/>
        <rFont val="Calibri"/>
        <family val="2"/>
        <scheme val="minor"/>
      </rPr>
      <t>Downspouts:</t>
    </r>
    <r>
      <rPr>
        <sz val="10"/>
        <color rgb="FF000000"/>
        <rFont val="Calibri"/>
        <family val="2"/>
        <scheme val="minor"/>
      </rPr>
      <t xml:space="preserve"> Prepare all materials, equipment, and manpower for Supply and installtion of 22 Gauge Galvanized Steel DownSpouts With Size(120x150)mm.all related activities to complete the job as per drawing and instruction of in charge engineer All tasks for this item to be under full approval in charge engineer  </t>
    </r>
  </si>
  <si>
    <r>
      <rPr>
        <b/>
        <sz val="10"/>
        <color rgb="FF000000"/>
        <rFont val="Calibri"/>
        <family val="2"/>
        <scheme val="minor"/>
      </rPr>
      <t>Waterproofing membrane:</t>
    </r>
    <r>
      <rPr>
        <sz val="10"/>
        <color rgb="FF000000"/>
        <rFont val="Calibri"/>
        <family val="2"/>
        <scheme val="minor"/>
      </rPr>
      <t xml:space="preserve"> Prepare all materials, equipment, and manpower for Supply and application of  2 layer Isogam on main building roof . Isogam 4mm waterproof bitumen membrane (Isogam or similar) glued on support by heat,  second layer installed at right angle with respect to the first, finished with aluminum foil;  including and penetrations, with preparation of support and all related activities to complete the job as per drawing and instruction of in charge engineer All tasks for this item to be under full approval in charge engineer  </t>
    </r>
  </si>
  <si>
    <r>
      <rPr>
        <b/>
        <sz val="10"/>
        <color rgb="FF000000"/>
        <rFont val="Calibri"/>
        <family val="2"/>
        <scheme val="minor"/>
      </rPr>
      <t>Exterior wall cement and sand Plaster  1:4 :</t>
    </r>
    <r>
      <rPr>
        <sz val="10"/>
        <color rgb="FF000000"/>
        <rFont val="Calibri"/>
        <family val="2"/>
        <scheme val="minor"/>
      </rPr>
      <t xml:space="preserve">
Prepare all materials, equipment, and manpower for exterior wall cement and sand  Plaster  1:4  with as per drawing and instruction of the in-charge engineer all related activities to complete the job as per drawing and instruction of in charge engineer All tasks for this item to be under full approval in charge engineer  </t>
    </r>
  </si>
  <si>
    <r>
      <rPr>
        <b/>
        <sz val="10"/>
        <color rgb="FF000000"/>
        <rFont val="Calibri"/>
        <family val="2"/>
        <scheme val="minor"/>
      </rPr>
      <t xml:space="preserve"> Terrazo tiles for floor of building and stairs :</t>
    </r>
    <r>
      <rPr>
        <sz val="10"/>
        <color rgb="FF000000"/>
        <rFont val="Calibri"/>
        <family val="2"/>
        <scheme val="minor"/>
      </rPr>
      <t xml:space="preserve">
Prepare all materials, equipment, and manpower for Supply and installation of  terrazzo tiles (30x30cm) for entrance stairs , Thickness 30mm , using cement sand mortar(1:3), filling the joints with white cement paste and removal of existing PCC of entrance stairs ,all related activities to complete the job as per drawing and instruction of in charge engineer All tasks for this item to be under full approval in charge engineer</t>
    </r>
  </si>
  <si>
    <r>
      <rPr>
        <b/>
        <sz val="10"/>
        <color rgb="FF000000"/>
        <rFont val="Calibri"/>
        <family val="2"/>
        <scheme val="minor"/>
      </rPr>
      <t>Windows panels size (50x100)cm:</t>
    </r>
    <r>
      <rPr>
        <sz val="10"/>
        <color rgb="FF000000"/>
        <rFont val="Calibri"/>
        <family val="2"/>
        <scheme val="minor"/>
      </rPr>
      <t>Prepare all materials, equipment, and manpower for supply and installation of good quality windows panels size (50x100)cm as per specifications and requirement,all related activities to complete the job as per drawing and instruction of in charge engineer All tasks for this item to be under full approval in charge engineer</t>
    </r>
  </si>
  <si>
    <r>
      <rPr>
        <b/>
        <sz val="10"/>
        <color rgb="FF000000"/>
        <rFont val="Calibri"/>
        <family val="2"/>
        <scheme val="minor"/>
      </rPr>
      <t>Doors locks:</t>
    </r>
    <r>
      <rPr>
        <sz val="10"/>
        <color rgb="FF000000"/>
        <rFont val="Calibri"/>
        <family val="2"/>
        <scheme val="minor"/>
      </rPr>
      <t>Prepare all materials, equipment, and manpower for  Supply and installation of good quality locks for doors as per specifications and requirement, The job includes Supply of materials, installation with all related activities to complete the job as per drawing and instruction of in charge engineer All tasks for this item to be under full approval in charge engineer</t>
    </r>
  </si>
  <si>
    <t>SideWalk PCC 15 MPA:
Prepare all materials, equipment, and manpower for casting 15 MPA PCC for sidewalk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</si>
  <si>
    <t>m3</t>
  </si>
  <si>
    <t>M3</t>
  </si>
  <si>
    <r>
      <rPr>
        <b/>
        <sz val="10"/>
        <color rgb="FF000000"/>
        <rFont val="Calibri"/>
        <family val="2"/>
        <scheme val="minor"/>
      </rPr>
      <t>15cm approved Boulder for sidewalk</t>
    </r>
    <r>
      <rPr>
        <sz val="10"/>
        <color rgb="FF000000"/>
        <rFont val="Calibri"/>
        <family val="2"/>
        <scheme val="minor"/>
      </rPr>
      <t>:Prepare all materials, equipment, and manpower for 15cm boulder for sidewalks with all related activities and compaction of excavated ground properly compacted (95%) MDD. the price including                                                                                              ‐ Removal of all debris and excavation of the existing ground 15cm,execution, curing with all related activities.</t>
    </r>
  </si>
  <si>
    <t>Cost (AFN)</t>
  </si>
  <si>
    <t xml:space="preserve"> Renovation of school building, Shikh Ahmad Achack zai  Primary School </t>
  </si>
  <si>
    <t>Grand Total (A+B)</t>
  </si>
  <si>
    <t xml:space="preserve"> Drilling of 75m water well with solar system, Shikh Ahmad Achack zai  Primary School </t>
  </si>
  <si>
    <t>Priority 2( drilling of 75m water well with solar systerm)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</si>
</sst>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_(* #,##0_);_(* \(#,##0\);_(* &quot;-&quot;??_);_(@_)"/>
  </numFmts>
  <fonts count="16" x14ac:knownFonts="1">
    <font>
      <sz val="10"/>
      <color rgb="FF000000"/>
      <name val="Times New Roman"/>
      <charset val="204"/>
    </font>
    <font>
      <sz val="10"/>
      <name val="Arial"/>
      <family val="2"/>
    </font>
    <font>
      <sz val="11"/>
      <name val="Calibri"/>
      <family val="2"/>
      <scheme val="minor"/>
    </font>
    <font>
      <sz val="8"/>
      <name val="Times New Roman"/>
      <family val="1"/>
    </font>
    <font>
      <sz val="14"/>
      <color rgb="FF000000"/>
      <name val="Times New Roman"/>
      <family val="1"/>
    </font>
    <font>
      <sz val="10"/>
      <color rgb="FF000000"/>
      <name val="Times New Roman"/>
      <family val="1"/>
    </font>
    <font>
      <sz val="10"/>
      <color rgb="FF000000"/>
      <name val="Calibri"/>
      <family val="2"/>
      <scheme val="minor"/>
    </font>
    <font>
      <b/>
      <sz val="10"/>
      <color rgb="FF000000"/>
      <name val="Calibri"/>
      <family val="2"/>
      <scheme val="minor"/>
    </font>
    <font>
      <b/>
      <sz val="11"/>
      <name val="Calibri"/>
      <family val="2"/>
      <scheme val="minor"/>
    </font>
    <font>
      <sz val="10"/>
      <name val="Calibri"/>
      <family val="2"/>
      <scheme val="minor"/>
    </font>
    <font>
      <b/>
      <sz val="10"/>
      <name val="Calibri"/>
      <family val="2"/>
      <scheme val="minor"/>
    </font>
    <font>
      <vertAlign val="superscript"/>
      <sz val="10"/>
      <name val="Calibri"/>
      <family val="2"/>
      <scheme val="minor"/>
    </font>
    <font>
      <sz val="10"/>
      <color indexed="8"/>
      <name val="Calibri"/>
      <family val="2"/>
      <scheme val="minor"/>
    </font>
    <font>
      <b/>
      <sz val="10"/>
      <color indexed="8"/>
      <name val="Calibri"/>
      <family val="2"/>
      <scheme val="minor"/>
    </font>
    <font>
      <b/>
      <sz val="12"/>
      <color rgb="FF000000"/>
      <name val="Calibri"/>
      <family val="2"/>
      <scheme val="minor"/>
    </font>
    <font>
      <sz val="12"/>
      <color rgb="FF00000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3" tint="0.59999389629810485"/>
        <bgColor indexed="64"/>
      </patternFill>
    </fill>
    <fill>
      <patternFill patternType="solid">
        <fgColor theme="6" tint="-0.249977111117893"/>
        <bgColor indexed="64"/>
      </patternFill>
    </fill>
    <fill>
      <patternFill patternType="solid">
        <fgColor theme="6"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7">
    <xf numFmtId="0" fontId="0" fillId="0" borderId="0"/>
    <xf numFmtId="0" fontId="1" fillId="0" borderId="0"/>
    <xf numFmtId="43" fontId="5"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cellStyleXfs>
  <cellXfs count="64">
    <xf numFmtId="0" fontId="0" fillId="0" borderId="0" xfId="0" applyAlignment="1">
      <alignment horizontal="left" vertical="top"/>
    </xf>
    <xf numFmtId="0" fontId="4" fillId="0" borderId="0" xfId="0" applyFont="1" applyAlignment="1">
      <alignment horizontal="left" vertical="top"/>
    </xf>
    <xf numFmtId="0" fontId="2" fillId="2" borderId="1" xfId="1" applyFont="1" applyFill="1" applyBorder="1" applyAlignment="1">
      <alignment horizontal="left" vertical="center" wrapText="1"/>
    </xf>
    <xf numFmtId="0" fontId="6" fillId="0" borderId="1" xfId="0" applyFont="1" applyBorder="1" applyAlignment="1">
      <alignment horizontal="center" vertical="center"/>
    </xf>
    <xf numFmtId="0" fontId="6" fillId="0" borderId="1" xfId="0" applyFont="1" applyBorder="1" applyAlignment="1">
      <alignment horizontal="left" vertical="top" wrapText="1"/>
    </xf>
    <xf numFmtId="0" fontId="7" fillId="3" borderId="1" xfId="0" applyFont="1" applyFill="1" applyBorder="1" applyAlignment="1">
      <alignment horizontal="center" vertical="center"/>
    </xf>
    <xf numFmtId="0" fontId="7" fillId="3" borderId="1" xfId="0" applyFont="1" applyFill="1" applyBorder="1" applyAlignment="1">
      <alignment vertical="center"/>
    </xf>
    <xf numFmtId="0" fontId="6" fillId="0" borderId="1" xfId="0" applyFont="1" applyBorder="1" applyAlignment="1">
      <alignment horizontal="center"/>
    </xf>
    <xf numFmtId="0" fontId="6" fillId="0" borderId="1" xfId="0" applyFont="1" applyBorder="1" applyAlignment="1">
      <alignment horizontal="center" vertical="top"/>
    </xf>
    <xf numFmtId="0" fontId="9" fillId="0" borderId="1" xfId="1" quotePrefix="1" applyFont="1" applyBorder="1" applyAlignment="1">
      <alignment horizontal="left" vertical="center"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2" fontId="9" fillId="0" borderId="1" xfId="0" applyNumberFormat="1" applyFont="1" applyBorder="1" applyAlignment="1">
      <alignment horizontal="center" vertical="center"/>
    </xf>
    <xf numFmtId="164" fontId="9" fillId="0" borderId="1" xfId="0" applyNumberFormat="1" applyFont="1" applyBorder="1" applyAlignment="1">
      <alignment horizontal="center" vertical="center"/>
    </xf>
    <xf numFmtId="0" fontId="9" fillId="2" borderId="1" xfId="5" applyFont="1" applyFill="1" applyBorder="1" applyAlignment="1">
      <alignment horizontal="center" vertical="center" wrapText="1"/>
    </xf>
    <xf numFmtId="164" fontId="12" fillId="2" borderId="1" xfId="0" applyNumberFormat="1" applyFont="1" applyFill="1" applyBorder="1" applyAlignment="1">
      <alignment horizontal="center" vertical="center" wrapText="1"/>
    </xf>
    <xf numFmtId="3" fontId="9" fillId="0" borderId="1" xfId="0" applyNumberFormat="1" applyFont="1" applyBorder="1" applyAlignment="1">
      <alignment horizontal="center" vertical="center"/>
    </xf>
    <xf numFmtId="0" fontId="9" fillId="0" borderId="1" xfId="4" applyFont="1" applyBorder="1" applyAlignment="1">
      <alignment horizontal="center" vertical="center" wrapText="1"/>
    </xf>
    <xf numFmtId="164" fontId="9" fillId="0" borderId="1" xfId="0" applyNumberFormat="1" applyFont="1" applyBorder="1" applyAlignment="1">
      <alignment horizontal="center" vertical="center" wrapText="1"/>
    </xf>
    <xf numFmtId="3" fontId="9" fillId="2" borderId="1" xfId="0" applyNumberFormat="1" applyFont="1" applyFill="1" applyBorder="1" applyAlignment="1">
      <alignment horizontal="center" vertical="center"/>
    </xf>
    <xf numFmtId="0" fontId="10" fillId="3" borderId="1" xfId="0" applyFont="1" applyFill="1" applyBorder="1" applyAlignment="1">
      <alignment horizontal="center" vertical="center"/>
    </xf>
    <xf numFmtId="164" fontId="10" fillId="3" borderId="1" xfId="0" applyNumberFormat="1" applyFont="1" applyFill="1" applyBorder="1" applyAlignment="1">
      <alignment horizontal="center" vertical="center"/>
    </xf>
    <xf numFmtId="3" fontId="4" fillId="0" borderId="0" xfId="0" applyNumberFormat="1" applyFont="1" applyAlignment="1">
      <alignment horizontal="left" vertical="top"/>
    </xf>
    <xf numFmtId="0" fontId="6" fillId="6" borderId="1" xfId="0" applyFont="1" applyFill="1" applyBorder="1" applyAlignment="1">
      <alignment horizontal="left" vertical="top"/>
    </xf>
    <xf numFmtId="3" fontId="10" fillId="3" borderId="1" xfId="0" applyNumberFormat="1" applyFont="1" applyFill="1" applyBorder="1" applyAlignment="1">
      <alignment horizontal="center" vertical="center"/>
    </xf>
    <xf numFmtId="0" fontId="10" fillId="8" borderId="1" xfId="0" applyFont="1" applyFill="1" applyBorder="1" applyAlignment="1">
      <alignment vertical="center"/>
    </xf>
    <xf numFmtId="165" fontId="10" fillId="8" borderId="1" xfId="2" applyNumberFormat="1" applyFont="1" applyFill="1" applyBorder="1" applyAlignment="1">
      <alignment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left" vertical="top" wrapText="1"/>
    </xf>
    <xf numFmtId="0" fontId="10" fillId="9" borderId="1" xfId="0" applyFont="1" applyFill="1" applyBorder="1" applyAlignment="1">
      <alignment vertical="center"/>
    </xf>
    <xf numFmtId="3" fontId="10" fillId="9" borderId="1" xfId="2" applyNumberFormat="1" applyFont="1" applyFill="1" applyBorder="1" applyAlignment="1">
      <alignment vertical="center" wrapText="1"/>
    </xf>
    <xf numFmtId="0" fontId="7" fillId="6" borderId="1" xfId="0" applyFont="1" applyFill="1" applyBorder="1" applyAlignment="1">
      <alignment horizontal="center" vertical="center"/>
    </xf>
    <xf numFmtId="0" fontId="6"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1" xfId="0" applyFont="1" applyBorder="1" applyAlignment="1">
      <alignment horizontal="left" vertical="top" wrapText="1"/>
    </xf>
    <xf numFmtId="3" fontId="9" fillId="0" borderId="1" xfId="0" applyNumberFormat="1" applyFont="1" applyBorder="1" applyAlignment="1">
      <alignment horizontal="left" vertical="top" wrapText="1" readingOrder="1"/>
    </xf>
    <xf numFmtId="3" fontId="9" fillId="0" borderId="1" xfId="0" applyNumberFormat="1" applyFont="1" applyBorder="1" applyAlignment="1">
      <alignment horizontal="center" vertical="center"/>
    </xf>
    <xf numFmtId="0" fontId="10" fillId="7" borderId="1" xfId="3" applyFont="1" applyFill="1" applyBorder="1" applyAlignment="1">
      <alignment horizontal="left" vertical="center"/>
    </xf>
    <xf numFmtId="0" fontId="9" fillId="0" borderId="1" xfId="4" applyFont="1" applyBorder="1" applyAlignment="1">
      <alignment horizontal="center" vertical="center" wrapText="1"/>
    </xf>
    <xf numFmtId="164" fontId="9" fillId="0" borderId="1" xfId="0" applyNumberFormat="1" applyFont="1" applyBorder="1" applyAlignment="1">
      <alignment horizontal="center" vertical="center" wrapText="1"/>
    </xf>
    <xf numFmtId="3" fontId="9" fillId="2" borderId="1" xfId="0" applyNumberFormat="1" applyFont="1" applyFill="1" applyBorder="1" applyAlignment="1">
      <alignment horizontal="center" vertical="center"/>
    </xf>
    <xf numFmtId="0" fontId="12" fillId="0" borderId="1" xfId="0" applyFont="1" applyBorder="1" applyAlignment="1">
      <alignment horizontal="left" vertical="center" wrapText="1"/>
    </xf>
    <xf numFmtId="0" fontId="12" fillId="0" borderId="1" xfId="0" applyFont="1" applyBorder="1" applyAlignment="1">
      <alignment horizontal="left" vertical="top" wrapText="1"/>
    </xf>
    <xf numFmtId="0" fontId="10" fillId="3" borderId="1" xfId="0" applyFont="1" applyFill="1" applyBorder="1" applyAlignment="1">
      <alignment horizontal="center" vertical="center"/>
    </xf>
    <xf numFmtId="0" fontId="14" fillId="5" borderId="10" xfId="0" applyFont="1" applyFill="1" applyBorder="1" applyAlignment="1">
      <alignment horizontal="center" vertical="center"/>
    </xf>
    <xf numFmtId="0" fontId="14" fillId="5" borderId="11" xfId="0" applyFont="1" applyFill="1" applyBorder="1" applyAlignment="1">
      <alignment horizontal="center" vertical="center"/>
    </xf>
    <xf numFmtId="0" fontId="14" fillId="5" borderId="12" xfId="0" applyFont="1" applyFill="1" applyBorder="1" applyAlignment="1">
      <alignment horizontal="center" vertical="center"/>
    </xf>
    <xf numFmtId="0" fontId="15" fillId="0" borderId="5" xfId="0" applyFont="1" applyFill="1" applyBorder="1" applyAlignment="1">
      <alignment horizontal="left" vertical="center"/>
    </xf>
    <xf numFmtId="0" fontId="15" fillId="0" borderId="1" xfId="0" applyFont="1" applyFill="1" applyBorder="1" applyAlignment="1">
      <alignment horizontal="left" vertical="center"/>
    </xf>
    <xf numFmtId="43" fontId="15" fillId="0" borderId="1" xfId="2" applyFont="1" applyFill="1" applyBorder="1" applyAlignment="1">
      <alignment horizontal="center" vertical="center"/>
    </xf>
    <xf numFmtId="43" fontId="15" fillId="0" borderId="6" xfId="2" applyFont="1" applyFill="1" applyBorder="1" applyAlignment="1">
      <alignment horizontal="center" vertical="center"/>
    </xf>
    <xf numFmtId="0" fontId="14" fillId="4" borderId="1" xfId="0" applyFont="1" applyFill="1" applyBorder="1" applyAlignment="1">
      <alignment horizontal="left" vertical="center" wrapText="1"/>
    </xf>
    <xf numFmtId="0" fontId="14" fillId="3" borderId="1" xfId="0" applyFont="1" applyFill="1" applyBorder="1" applyAlignment="1">
      <alignment horizontal="left" vertical="center"/>
    </xf>
    <xf numFmtId="0" fontId="14" fillId="3" borderId="7" xfId="0" applyFont="1" applyFill="1" applyBorder="1" applyAlignment="1">
      <alignment horizontal="center" vertical="center"/>
    </xf>
    <xf numFmtId="0" fontId="14" fillId="3" borderId="8" xfId="0" applyFont="1" applyFill="1" applyBorder="1" applyAlignment="1">
      <alignment horizontal="center" vertical="center"/>
    </xf>
    <xf numFmtId="43" fontId="14" fillId="3" borderId="8" xfId="2" applyFont="1" applyFill="1" applyBorder="1" applyAlignment="1">
      <alignment horizontal="center" vertical="center"/>
    </xf>
    <xf numFmtId="43" fontId="14" fillId="3" borderId="9" xfId="2" applyFont="1" applyFill="1" applyBorder="1" applyAlignment="1">
      <alignment horizontal="center" vertical="center"/>
    </xf>
    <xf numFmtId="43" fontId="7" fillId="6" borderId="1" xfId="2" applyFont="1" applyFill="1" applyBorder="1" applyAlignment="1">
      <alignment horizontal="center" vertical="center"/>
    </xf>
    <xf numFmtId="0" fontId="14" fillId="9" borderId="1" xfId="0" applyFont="1" applyFill="1" applyBorder="1" applyAlignment="1">
      <alignment horizontal="left" vertical="top"/>
    </xf>
    <xf numFmtId="43" fontId="14" fillId="9" borderId="1" xfId="2" applyFont="1" applyFill="1" applyBorder="1" applyAlignment="1">
      <alignment horizontal="center"/>
    </xf>
    <xf numFmtId="0" fontId="15" fillId="9" borderId="1" xfId="0" applyFont="1" applyFill="1" applyBorder="1" applyAlignment="1">
      <alignment horizontal="left" vertical="top"/>
    </xf>
  </cellXfs>
  <cellStyles count="7">
    <cellStyle name="Comma" xfId="2" builtinId="3"/>
    <cellStyle name="Comma 2" xfId="6" xr:uid="{00000000-0005-0000-0000-000001000000}"/>
    <cellStyle name="Normal" xfId="0" builtinId="0"/>
    <cellStyle name="Normal 2 2 2" xfId="3" xr:uid="{00000000-0005-0000-0000-000003000000}"/>
    <cellStyle name="Normal 3" xfId="4" xr:uid="{00000000-0005-0000-0000-000004000000}"/>
    <cellStyle name="Normal 3 2" xfId="5" xr:uid="{00000000-0005-0000-0000-000005000000}"/>
    <cellStyle name="Normal_Sheet1 2" xfId="1" xr:uid="{00000000-0005-0000-0000-000006000000}"/>
  </cellStyles>
  <dxfs count="0"/>
  <tableStyles count="0" defaultTableStyle="TableStyleMedium9" defaultPivotStyle="PivotStyleLight16"/>
  <colors>
    <mruColors>
      <color rgb="FFFF656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6"/>
  <sheetViews>
    <sheetView tabSelected="1" workbookViewId="0">
      <selection activeCell="B12" sqref="B12"/>
    </sheetView>
  </sheetViews>
  <sheetFormatPr defaultRowHeight="13" x14ac:dyDescent="0.3"/>
  <cols>
    <col min="7" max="7" width="40.09765625" customWidth="1"/>
  </cols>
  <sheetData>
    <row r="1" spans="1:10" ht="26.4" customHeight="1" x14ac:dyDescent="0.3">
      <c r="A1" s="47" t="s">
        <v>97</v>
      </c>
      <c r="B1" s="48"/>
      <c r="C1" s="48"/>
      <c r="D1" s="48"/>
      <c r="E1" s="48"/>
      <c r="F1" s="48"/>
      <c r="G1" s="48"/>
      <c r="H1" s="48" t="s">
        <v>110</v>
      </c>
      <c r="I1" s="48"/>
      <c r="J1" s="49"/>
    </row>
    <row r="2" spans="1:10" x14ac:dyDescent="0.3">
      <c r="A2" s="50" t="s">
        <v>18</v>
      </c>
      <c r="B2" s="51"/>
      <c r="C2" s="51"/>
      <c r="D2" s="51"/>
      <c r="E2" s="51"/>
      <c r="F2" s="51"/>
      <c r="G2" s="51"/>
      <c r="H2" s="52">
        <f>'Priority 1'!F21</f>
        <v>0</v>
      </c>
      <c r="I2" s="52"/>
      <c r="J2" s="53"/>
    </row>
    <row r="3" spans="1:10" ht="20.5" customHeight="1" x14ac:dyDescent="0.3">
      <c r="A3" s="50"/>
      <c r="B3" s="51"/>
      <c r="C3" s="51"/>
      <c r="D3" s="51"/>
      <c r="E3" s="51"/>
      <c r="F3" s="51"/>
      <c r="G3" s="51"/>
      <c r="H3" s="52"/>
      <c r="I3" s="52"/>
      <c r="J3" s="53"/>
    </row>
    <row r="4" spans="1:10" ht="18" customHeight="1" x14ac:dyDescent="0.3">
      <c r="A4" s="50" t="s">
        <v>114</v>
      </c>
      <c r="B4" s="51"/>
      <c r="C4" s="51"/>
      <c r="D4" s="51"/>
      <c r="E4" s="51"/>
      <c r="F4" s="51"/>
      <c r="G4" s="51"/>
      <c r="H4" s="52">
        <f>Priority2!I42</f>
        <v>0</v>
      </c>
      <c r="I4" s="52"/>
      <c r="J4" s="53"/>
    </row>
    <row r="5" spans="1:10" ht="18" customHeight="1" thickBot="1" x14ac:dyDescent="0.35">
      <c r="A5" s="50"/>
      <c r="B5" s="51"/>
      <c r="C5" s="51"/>
      <c r="D5" s="51"/>
      <c r="E5" s="51"/>
      <c r="F5" s="51"/>
      <c r="G5" s="51"/>
      <c r="H5" s="52"/>
      <c r="I5" s="52"/>
      <c r="J5" s="53"/>
    </row>
    <row r="6" spans="1:10" ht="33" customHeight="1" thickBot="1" x14ac:dyDescent="0.35">
      <c r="A6" s="56" t="s">
        <v>19</v>
      </c>
      <c r="B6" s="57"/>
      <c r="C6" s="57"/>
      <c r="D6" s="57"/>
      <c r="E6" s="57"/>
      <c r="F6" s="57"/>
      <c r="G6" s="57"/>
      <c r="H6" s="58">
        <f>SUM(H2:J5)</f>
        <v>0</v>
      </c>
      <c r="I6" s="58"/>
      <c r="J6" s="59"/>
    </row>
  </sheetData>
  <mergeCells count="8">
    <mergeCell ref="A6:G6"/>
    <mergeCell ref="H6:J6"/>
    <mergeCell ref="A1:G1"/>
    <mergeCell ref="H1:J1"/>
    <mergeCell ref="A2:G3"/>
    <mergeCell ref="H2:J3"/>
    <mergeCell ref="A4:G5"/>
    <mergeCell ref="H4:J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1"/>
  <sheetViews>
    <sheetView topLeftCell="A15" workbookViewId="0">
      <selection activeCell="E4" sqref="E4:E20"/>
    </sheetView>
  </sheetViews>
  <sheetFormatPr defaultRowHeight="13" x14ac:dyDescent="0.3"/>
  <cols>
    <col min="2" max="2" width="45.796875" customWidth="1"/>
    <col min="3" max="3" width="15" customWidth="1"/>
    <col min="4" max="4" width="13" customWidth="1"/>
    <col min="5" max="5" width="16.796875" customWidth="1"/>
    <col min="6" max="6" width="15" customWidth="1"/>
    <col min="7" max="7" width="13.59765625" customWidth="1"/>
  </cols>
  <sheetData>
    <row r="1" spans="1:7" ht="30.65" customHeight="1" x14ac:dyDescent="0.3">
      <c r="A1" s="54" t="s">
        <v>111</v>
      </c>
      <c r="B1" s="54"/>
      <c r="C1" s="54"/>
      <c r="D1" s="54"/>
      <c r="E1" s="54"/>
      <c r="F1" s="54"/>
      <c r="G1" s="54"/>
    </row>
    <row r="2" spans="1:7" ht="157.25" customHeight="1" x14ac:dyDescent="0.3">
      <c r="A2" s="34" t="s">
        <v>23</v>
      </c>
      <c r="B2" s="35"/>
      <c r="C2" s="35"/>
      <c r="D2" s="35"/>
      <c r="E2" s="35"/>
      <c r="F2" s="35"/>
      <c r="G2" s="36"/>
    </row>
    <row r="3" spans="1:7" ht="27.65" customHeight="1" x14ac:dyDescent="0.3">
      <c r="A3" s="5" t="s">
        <v>2</v>
      </c>
      <c r="B3" s="5" t="s">
        <v>0</v>
      </c>
      <c r="C3" s="5" t="s">
        <v>3</v>
      </c>
      <c r="D3" s="5" t="s">
        <v>6</v>
      </c>
      <c r="E3" s="5" t="s">
        <v>7</v>
      </c>
      <c r="F3" s="5" t="s">
        <v>8</v>
      </c>
      <c r="G3" s="6" t="s">
        <v>1</v>
      </c>
    </row>
    <row r="4" spans="1:7" ht="155.4" customHeight="1" x14ac:dyDescent="0.3">
      <c r="A4" s="3">
        <v>1</v>
      </c>
      <c r="B4" s="4" t="s">
        <v>101</v>
      </c>
      <c r="C4" s="29" t="s">
        <v>4</v>
      </c>
      <c r="D4" s="29">
        <v>419.67999999999995</v>
      </c>
      <c r="E4" s="28"/>
      <c r="F4" s="29">
        <f>D4*E4</f>
        <v>0</v>
      </c>
      <c r="G4" s="7"/>
    </row>
    <row r="5" spans="1:7" ht="91" x14ac:dyDescent="0.3">
      <c r="A5" s="3">
        <v>2</v>
      </c>
      <c r="B5" s="4" t="s">
        <v>100</v>
      </c>
      <c r="C5" s="29" t="s">
        <v>5</v>
      </c>
      <c r="D5" s="29">
        <v>24</v>
      </c>
      <c r="E5" s="28"/>
      <c r="F5" s="29">
        <f t="shared" ref="F5:F20" si="0">D5*E5</f>
        <v>0</v>
      </c>
      <c r="G5" s="7"/>
    </row>
    <row r="6" spans="1:7" ht="91" x14ac:dyDescent="0.3">
      <c r="A6" s="3">
        <v>3</v>
      </c>
      <c r="B6" s="9" t="s">
        <v>22</v>
      </c>
      <c r="C6" s="28" t="s">
        <v>4</v>
      </c>
      <c r="D6" s="29">
        <v>290.5</v>
      </c>
      <c r="E6" s="28"/>
      <c r="F6" s="29">
        <f t="shared" si="0"/>
        <v>0</v>
      </c>
      <c r="G6" s="3"/>
    </row>
    <row r="7" spans="1:7" ht="130.5" x14ac:dyDescent="0.3">
      <c r="A7" s="3">
        <v>4</v>
      </c>
      <c r="B7" s="2" t="s">
        <v>21</v>
      </c>
      <c r="C7" s="28" t="s">
        <v>4</v>
      </c>
      <c r="D7" s="28">
        <v>290.5</v>
      </c>
      <c r="E7" s="28"/>
      <c r="F7" s="29">
        <f t="shared" si="0"/>
        <v>0</v>
      </c>
      <c r="G7" s="3"/>
    </row>
    <row r="8" spans="1:7" ht="102" customHeight="1" x14ac:dyDescent="0.3">
      <c r="A8" s="3">
        <v>5</v>
      </c>
      <c r="B8" s="4" t="s">
        <v>102</v>
      </c>
      <c r="C8" s="28" t="s">
        <v>4</v>
      </c>
      <c r="D8" s="28">
        <v>66</v>
      </c>
      <c r="E8" s="28"/>
      <c r="F8" s="29">
        <f t="shared" si="0"/>
        <v>0</v>
      </c>
      <c r="G8" s="8"/>
    </row>
    <row r="9" spans="1:7" ht="130" x14ac:dyDescent="0.3">
      <c r="A9" s="3">
        <v>6</v>
      </c>
      <c r="B9" s="4" t="s">
        <v>24</v>
      </c>
      <c r="C9" s="28" t="s">
        <v>4</v>
      </c>
      <c r="D9" s="28">
        <v>322.81999999999994</v>
      </c>
      <c r="E9" s="28"/>
      <c r="F9" s="29">
        <f t="shared" si="0"/>
        <v>0</v>
      </c>
      <c r="G9" s="8"/>
    </row>
    <row r="10" spans="1:7" ht="104" x14ac:dyDescent="0.3">
      <c r="A10" s="3">
        <v>7</v>
      </c>
      <c r="B10" s="4" t="s">
        <v>25</v>
      </c>
      <c r="C10" s="28" t="s">
        <v>4</v>
      </c>
      <c r="D10" s="28">
        <v>539.02299999999991</v>
      </c>
      <c r="E10" s="28"/>
      <c r="F10" s="29">
        <f t="shared" si="0"/>
        <v>0</v>
      </c>
      <c r="G10" s="8"/>
    </row>
    <row r="11" spans="1:7" ht="130" x14ac:dyDescent="0.3">
      <c r="A11" s="3">
        <v>8</v>
      </c>
      <c r="B11" s="4" t="s">
        <v>103</v>
      </c>
      <c r="C11" s="28" t="s">
        <v>4</v>
      </c>
      <c r="D11" s="28">
        <v>297.33999999999997</v>
      </c>
      <c r="E11" s="28"/>
      <c r="F11" s="29">
        <f t="shared" si="0"/>
        <v>0</v>
      </c>
      <c r="G11" s="8"/>
    </row>
    <row r="12" spans="1:7" ht="117" x14ac:dyDescent="0.3">
      <c r="A12" s="3">
        <v>9</v>
      </c>
      <c r="B12" s="4" t="s">
        <v>26</v>
      </c>
      <c r="C12" s="28" t="s">
        <v>4</v>
      </c>
      <c r="D12" s="28">
        <v>51.1</v>
      </c>
      <c r="E12" s="28"/>
      <c r="F12" s="29">
        <f t="shared" si="0"/>
        <v>0</v>
      </c>
      <c r="G12" s="8"/>
    </row>
    <row r="13" spans="1:7" ht="78" x14ac:dyDescent="0.3">
      <c r="A13" s="3">
        <v>10</v>
      </c>
      <c r="B13" s="4" t="s">
        <v>27</v>
      </c>
      <c r="C13" s="28" t="s">
        <v>4</v>
      </c>
      <c r="D13" s="28">
        <v>16.2</v>
      </c>
      <c r="E13" s="28"/>
      <c r="F13" s="29">
        <f t="shared" si="0"/>
        <v>0</v>
      </c>
      <c r="G13" s="8"/>
    </row>
    <row r="14" spans="1:7" ht="83.4" customHeight="1" x14ac:dyDescent="0.3">
      <c r="A14" s="3">
        <v>11</v>
      </c>
      <c r="B14" s="4" t="s">
        <v>98</v>
      </c>
      <c r="C14" s="28" t="s">
        <v>9</v>
      </c>
      <c r="D14" s="28">
        <v>14</v>
      </c>
      <c r="E14" s="28"/>
      <c r="F14" s="29">
        <f t="shared" si="0"/>
        <v>0</v>
      </c>
      <c r="G14" s="8"/>
    </row>
    <row r="15" spans="1:7" ht="83.4" customHeight="1" x14ac:dyDescent="0.3">
      <c r="A15" s="3">
        <v>12</v>
      </c>
      <c r="B15" s="4" t="s">
        <v>99</v>
      </c>
      <c r="C15" s="28" t="s">
        <v>9</v>
      </c>
      <c r="D15" s="28">
        <v>7</v>
      </c>
      <c r="E15" s="28"/>
      <c r="F15" s="29">
        <f t="shared" si="0"/>
        <v>0</v>
      </c>
      <c r="G15" s="8"/>
    </row>
    <row r="16" spans="1:7" ht="104" x14ac:dyDescent="0.3">
      <c r="A16" s="3">
        <v>13</v>
      </c>
      <c r="B16" s="4" t="s">
        <v>104</v>
      </c>
      <c r="C16" s="28" t="s">
        <v>4</v>
      </c>
      <c r="D16" s="28">
        <v>0.5</v>
      </c>
      <c r="E16" s="28"/>
      <c r="F16" s="29">
        <f t="shared" si="0"/>
        <v>0</v>
      </c>
      <c r="G16" s="8"/>
    </row>
    <row r="17" spans="1:7" ht="117" x14ac:dyDescent="0.3">
      <c r="A17" s="3">
        <v>14</v>
      </c>
      <c r="B17" s="4" t="s">
        <v>28</v>
      </c>
      <c r="C17" s="28" t="s">
        <v>4</v>
      </c>
      <c r="D17" s="28">
        <v>72.8</v>
      </c>
      <c r="E17" s="28"/>
      <c r="F17" s="29">
        <f t="shared" si="0"/>
        <v>0</v>
      </c>
      <c r="G17" s="8"/>
    </row>
    <row r="18" spans="1:7" ht="104" x14ac:dyDescent="0.3">
      <c r="A18" s="3">
        <v>15</v>
      </c>
      <c r="B18" s="4" t="s">
        <v>105</v>
      </c>
      <c r="C18" s="28" t="s">
        <v>9</v>
      </c>
      <c r="D18" s="28">
        <v>10</v>
      </c>
      <c r="E18" s="28"/>
      <c r="F18" s="29">
        <f t="shared" si="0"/>
        <v>0</v>
      </c>
      <c r="G18" s="8"/>
    </row>
    <row r="19" spans="1:7" ht="117" x14ac:dyDescent="0.3">
      <c r="A19" s="28">
        <v>16</v>
      </c>
      <c r="B19" s="30" t="s">
        <v>106</v>
      </c>
      <c r="C19" s="28" t="s">
        <v>108</v>
      </c>
      <c r="D19" s="28">
        <v>12.75</v>
      </c>
      <c r="E19" s="28"/>
      <c r="F19" s="29">
        <f t="shared" si="0"/>
        <v>0</v>
      </c>
      <c r="G19" s="8"/>
    </row>
    <row r="20" spans="1:7" ht="104" x14ac:dyDescent="0.3">
      <c r="A20" s="28">
        <v>17</v>
      </c>
      <c r="B20" s="30" t="s">
        <v>109</v>
      </c>
      <c r="C20" s="28" t="s">
        <v>107</v>
      </c>
      <c r="D20" s="28">
        <v>12.75</v>
      </c>
      <c r="E20" s="28"/>
      <c r="F20" s="29">
        <f t="shared" si="0"/>
        <v>0</v>
      </c>
      <c r="G20" s="8"/>
    </row>
    <row r="21" spans="1:7" ht="28.75" customHeight="1" x14ac:dyDescent="0.3">
      <c r="A21" s="33" t="s">
        <v>20</v>
      </c>
      <c r="B21" s="33"/>
      <c r="C21" s="33"/>
      <c r="D21" s="33"/>
      <c r="E21" s="33"/>
      <c r="F21" s="60">
        <f>SUM(F4:F20)</f>
        <v>0</v>
      </c>
      <c r="G21" s="24"/>
    </row>
  </sheetData>
  <mergeCells count="3">
    <mergeCell ref="A1:G1"/>
    <mergeCell ref="A21:E21"/>
    <mergeCell ref="A2:G2"/>
  </mergeCells>
  <phoneticPr fontId="3"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topLeftCell="A33" zoomScale="85" zoomScaleNormal="85" workbookViewId="0">
      <selection activeCell="L46" sqref="L46"/>
    </sheetView>
  </sheetViews>
  <sheetFormatPr defaultColWidth="9" defaultRowHeight="18" x14ac:dyDescent="0.3"/>
  <cols>
    <col min="1" max="1" width="10.69921875" style="1" customWidth="1"/>
    <col min="2" max="2" width="64.8984375" style="1" customWidth="1"/>
    <col min="3" max="3" width="42.3984375" style="1" hidden="1" customWidth="1"/>
    <col min="4" max="4" width="55.296875" style="1" hidden="1" customWidth="1"/>
    <col min="5" max="5" width="39.09765625" style="1" hidden="1" customWidth="1"/>
    <col min="6" max="6" width="13.796875" style="1" customWidth="1"/>
    <col min="7" max="7" width="14.8984375" style="1" customWidth="1"/>
    <col min="8" max="8" width="16.59765625" style="1" customWidth="1"/>
    <col min="9" max="9" width="17.8984375" style="1" customWidth="1"/>
    <col min="10" max="16384" width="9" style="1"/>
  </cols>
  <sheetData>
    <row r="1" spans="1:9" ht="32.5" customHeight="1" x14ac:dyDescent="0.3">
      <c r="A1" s="55" t="s">
        <v>113</v>
      </c>
      <c r="B1" s="55"/>
      <c r="C1" s="55"/>
      <c r="D1" s="55"/>
      <c r="E1" s="55"/>
      <c r="F1" s="55"/>
      <c r="G1" s="55"/>
      <c r="H1" s="55"/>
      <c r="I1" s="55"/>
    </row>
    <row r="2" spans="1:9" ht="143.4" customHeight="1" x14ac:dyDescent="0.3">
      <c r="A2" s="37" t="s">
        <v>23</v>
      </c>
      <c r="B2" s="37"/>
      <c r="C2" s="37"/>
      <c r="D2" s="37"/>
      <c r="E2" s="37"/>
      <c r="F2" s="37"/>
      <c r="G2" s="37"/>
      <c r="H2" s="37"/>
      <c r="I2" s="37"/>
    </row>
    <row r="3" spans="1:9" x14ac:dyDescent="0.3">
      <c r="A3" s="40" t="s">
        <v>76</v>
      </c>
      <c r="B3" s="40"/>
      <c r="C3" s="40"/>
      <c r="D3" s="40"/>
      <c r="E3" s="40"/>
      <c r="F3" s="40"/>
      <c r="G3" s="40"/>
      <c r="H3" s="40"/>
      <c r="I3" s="40"/>
    </row>
    <row r="4" spans="1:9" ht="20.399999999999999" customHeight="1" x14ac:dyDescent="0.3">
      <c r="A4" s="21" t="s">
        <v>34</v>
      </c>
      <c r="B4" s="46" t="s">
        <v>30</v>
      </c>
      <c r="C4" s="46"/>
      <c r="D4" s="46"/>
      <c r="E4" s="46"/>
      <c r="F4" s="21" t="s">
        <v>16</v>
      </c>
      <c r="G4" s="22" t="s">
        <v>31</v>
      </c>
      <c r="H4" s="25" t="s">
        <v>32</v>
      </c>
      <c r="I4" s="25" t="s">
        <v>33</v>
      </c>
    </row>
    <row r="5" spans="1:9" ht="72" customHeight="1" x14ac:dyDescent="0.3">
      <c r="A5" s="12" t="s">
        <v>35</v>
      </c>
      <c r="B5" s="45" t="s">
        <v>89</v>
      </c>
      <c r="C5" s="45"/>
      <c r="D5" s="45"/>
      <c r="E5" s="45"/>
      <c r="F5" s="12" t="s">
        <v>5</v>
      </c>
      <c r="G5" s="19">
        <v>75</v>
      </c>
      <c r="H5" s="11"/>
      <c r="I5" s="11">
        <f>H5*G5</f>
        <v>0</v>
      </c>
    </row>
    <row r="6" spans="1:9" ht="57" customHeight="1" x14ac:dyDescent="0.3">
      <c r="A6" s="12" t="s">
        <v>36</v>
      </c>
      <c r="B6" s="45" t="s">
        <v>88</v>
      </c>
      <c r="C6" s="45"/>
      <c r="D6" s="45"/>
      <c r="E6" s="45"/>
      <c r="F6" s="12" t="s">
        <v>5</v>
      </c>
      <c r="G6" s="19">
        <v>43</v>
      </c>
      <c r="H6" s="11"/>
      <c r="I6" s="11">
        <f t="shared" ref="I6:I15" si="0">H6*G6</f>
        <v>0</v>
      </c>
    </row>
    <row r="7" spans="1:9" ht="80.400000000000006" customHeight="1" x14ac:dyDescent="0.3">
      <c r="A7" s="12" t="s">
        <v>37</v>
      </c>
      <c r="B7" s="45" t="s">
        <v>87</v>
      </c>
      <c r="C7" s="45"/>
      <c r="D7" s="45"/>
      <c r="E7" s="45"/>
      <c r="F7" s="12" t="s">
        <v>5</v>
      </c>
      <c r="G7" s="19">
        <v>35</v>
      </c>
      <c r="H7" s="11"/>
      <c r="I7" s="11">
        <f t="shared" si="0"/>
        <v>0</v>
      </c>
    </row>
    <row r="8" spans="1:9" ht="88.25" customHeight="1" x14ac:dyDescent="0.3">
      <c r="A8" s="12" t="s">
        <v>38</v>
      </c>
      <c r="B8" s="45" t="s">
        <v>86</v>
      </c>
      <c r="C8" s="45"/>
      <c r="D8" s="45"/>
      <c r="E8" s="45"/>
      <c r="F8" s="10" t="s">
        <v>29</v>
      </c>
      <c r="G8" s="19">
        <v>3</v>
      </c>
      <c r="H8" s="11"/>
      <c r="I8" s="11">
        <f t="shared" si="0"/>
        <v>0</v>
      </c>
    </row>
    <row r="9" spans="1:9" ht="62.4" customHeight="1" x14ac:dyDescent="0.3">
      <c r="A9" s="12" t="s">
        <v>39</v>
      </c>
      <c r="B9" s="45" t="s">
        <v>90</v>
      </c>
      <c r="C9" s="45"/>
      <c r="D9" s="45"/>
      <c r="E9" s="45"/>
      <c r="F9" s="10" t="s">
        <v>29</v>
      </c>
      <c r="G9" s="19">
        <v>1</v>
      </c>
      <c r="H9" s="11"/>
      <c r="I9" s="11">
        <f t="shared" si="0"/>
        <v>0</v>
      </c>
    </row>
    <row r="10" spans="1:9" ht="67.650000000000006" customHeight="1" x14ac:dyDescent="0.3">
      <c r="A10" s="12" t="s">
        <v>40</v>
      </c>
      <c r="B10" s="45" t="s">
        <v>91</v>
      </c>
      <c r="C10" s="45"/>
      <c r="D10" s="45"/>
      <c r="E10" s="45"/>
      <c r="F10" s="12" t="s">
        <v>10</v>
      </c>
      <c r="G10" s="19">
        <v>1</v>
      </c>
      <c r="H10" s="11"/>
      <c r="I10" s="11">
        <f t="shared" si="0"/>
        <v>0</v>
      </c>
    </row>
    <row r="11" spans="1:9" ht="61.75" customHeight="1" x14ac:dyDescent="0.3">
      <c r="A11" s="12" t="s">
        <v>41</v>
      </c>
      <c r="B11" s="45" t="s">
        <v>92</v>
      </c>
      <c r="C11" s="45"/>
      <c r="D11" s="45"/>
      <c r="E11" s="45"/>
      <c r="F11" s="12" t="s">
        <v>11</v>
      </c>
      <c r="G11" s="19">
        <v>8</v>
      </c>
      <c r="H11" s="11"/>
      <c r="I11" s="11">
        <f t="shared" si="0"/>
        <v>0</v>
      </c>
    </row>
    <row r="12" spans="1:9" ht="82.65" customHeight="1" x14ac:dyDescent="0.3">
      <c r="A12" s="12" t="s">
        <v>42</v>
      </c>
      <c r="B12" s="44" t="s">
        <v>93</v>
      </c>
      <c r="C12" s="44"/>
      <c r="D12" s="44"/>
      <c r="E12" s="44"/>
      <c r="F12" s="12" t="s">
        <v>10</v>
      </c>
      <c r="G12" s="19">
        <v>1</v>
      </c>
      <c r="H12" s="11"/>
      <c r="I12" s="11">
        <f t="shared" si="0"/>
        <v>0</v>
      </c>
    </row>
    <row r="13" spans="1:9" ht="64.25" customHeight="1" x14ac:dyDescent="0.3">
      <c r="A13" s="12" t="s">
        <v>43</v>
      </c>
      <c r="B13" s="44" t="s">
        <v>94</v>
      </c>
      <c r="C13" s="44"/>
      <c r="D13" s="44"/>
      <c r="E13" s="44"/>
      <c r="F13" s="13" t="s">
        <v>12</v>
      </c>
      <c r="G13" s="14">
        <v>1</v>
      </c>
      <c r="H13" s="17"/>
      <c r="I13" s="11">
        <f t="shared" si="0"/>
        <v>0</v>
      </c>
    </row>
    <row r="14" spans="1:9" ht="69" customHeight="1" x14ac:dyDescent="0.3">
      <c r="A14" s="12" t="s">
        <v>44</v>
      </c>
      <c r="B14" s="44" t="s">
        <v>95</v>
      </c>
      <c r="C14" s="44"/>
      <c r="D14" s="44"/>
      <c r="E14" s="44"/>
      <c r="F14" s="13" t="s">
        <v>12</v>
      </c>
      <c r="G14" s="14">
        <v>1</v>
      </c>
      <c r="H14" s="17"/>
      <c r="I14" s="11">
        <f t="shared" si="0"/>
        <v>0</v>
      </c>
    </row>
    <row r="15" spans="1:9" ht="102.65" customHeight="1" x14ac:dyDescent="0.3">
      <c r="A15" s="12" t="s">
        <v>45</v>
      </c>
      <c r="B15" s="45" t="s">
        <v>96</v>
      </c>
      <c r="C15" s="45"/>
      <c r="D15" s="45"/>
      <c r="E15" s="45"/>
      <c r="F15" s="10" t="s">
        <v>17</v>
      </c>
      <c r="G15" s="14">
        <v>1</v>
      </c>
      <c r="H15" s="17"/>
      <c r="I15" s="11">
        <f t="shared" si="0"/>
        <v>0</v>
      </c>
    </row>
    <row r="16" spans="1:9" x14ac:dyDescent="0.3">
      <c r="A16" s="26"/>
      <c r="B16" s="26" t="s">
        <v>78</v>
      </c>
      <c r="C16" s="26"/>
      <c r="D16" s="26"/>
      <c r="E16" s="26"/>
      <c r="F16" s="27"/>
      <c r="G16" s="27"/>
      <c r="H16" s="27"/>
      <c r="I16" s="27">
        <f>SUM(I5:I15)</f>
        <v>0</v>
      </c>
    </row>
    <row r="17" spans="1:11" x14ac:dyDescent="0.3">
      <c r="A17" s="40" t="s">
        <v>77</v>
      </c>
      <c r="B17" s="40"/>
      <c r="C17" s="40"/>
      <c r="D17" s="40"/>
      <c r="E17" s="40"/>
      <c r="F17" s="40"/>
      <c r="G17" s="40"/>
      <c r="H17" s="40"/>
      <c r="I17" s="40"/>
    </row>
    <row r="18" spans="1:11" ht="18" customHeight="1" x14ac:dyDescent="0.3">
      <c r="A18" s="41" t="s">
        <v>64</v>
      </c>
      <c r="B18" s="38" t="s">
        <v>46</v>
      </c>
      <c r="C18" s="38"/>
      <c r="D18" s="38"/>
      <c r="E18" s="38"/>
      <c r="F18" s="41" t="s">
        <v>13</v>
      </c>
      <c r="G18" s="42">
        <v>1</v>
      </c>
      <c r="H18" s="43"/>
      <c r="I18" s="39">
        <f>G18*H18</f>
        <v>0</v>
      </c>
    </row>
    <row r="19" spans="1:11" x14ac:dyDescent="0.3">
      <c r="A19" s="41"/>
      <c r="B19" s="38"/>
      <c r="C19" s="38"/>
      <c r="D19" s="38"/>
      <c r="E19" s="38"/>
      <c r="F19" s="41"/>
      <c r="G19" s="42"/>
      <c r="H19" s="43"/>
      <c r="I19" s="39"/>
    </row>
    <row r="20" spans="1:11" x14ac:dyDescent="0.3">
      <c r="A20" s="41"/>
      <c r="B20" s="38"/>
      <c r="C20" s="38"/>
      <c r="D20" s="38"/>
      <c r="E20" s="38"/>
      <c r="F20" s="41"/>
      <c r="G20" s="42"/>
      <c r="H20" s="43"/>
      <c r="I20" s="39"/>
    </row>
    <row r="21" spans="1:11" ht="111" customHeight="1" x14ac:dyDescent="0.3">
      <c r="A21" s="41"/>
      <c r="B21" s="38"/>
      <c r="C21" s="38"/>
      <c r="D21" s="38"/>
      <c r="E21" s="38"/>
      <c r="F21" s="41"/>
      <c r="G21" s="42"/>
      <c r="H21" s="43"/>
      <c r="I21" s="39"/>
    </row>
    <row r="22" spans="1:11" ht="18" customHeight="1" x14ac:dyDescent="0.3">
      <c r="A22" s="41" t="s">
        <v>65</v>
      </c>
      <c r="B22" s="38" t="s">
        <v>47</v>
      </c>
      <c r="C22" s="38"/>
      <c r="D22" s="38"/>
      <c r="E22" s="38"/>
      <c r="F22" s="41" t="s">
        <v>13</v>
      </c>
      <c r="G22" s="42">
        <v>6</v>
      </c>
      <c r="H22" s="43"/>
      <c r="I22" s="39">
        <f>G22*H22</f>
        <v>0</v>
      </c>
    </row>
    <row r="23" spans="1:11" x14ac:dyDescent="0.3">
      <c r="A23" s="41"/>
      <c r="B23" s="38"/>
      <c r="C23" s="38"/>
      <c r="D23" s="38"/>
      <c r="E23" s="38"/>
      <c r="F23" s="41"/>
      <c r="G23" s="42"/>
      <c r="H23" s="43"/>
      <c r="I23" s="39"/>
    </row>
    <row r="24" spans="1:11" ht="196" customHeight="1" x14ac:dyDescent="0.3">
      <c r="A24" s="41"/>
      <c r="B24" s="38"/>
      <c r="C24" s="38"/>
      <c r="D24" s="38"/>
      <c r="E24" s="38"/>
      <c r="F24" s="41"/>
      <c r="G24" s="42"/>
      <c r="H24" s="43"/>
      <c r="I24" s="39"/>
    </row>
    <row r="25" spans="1:11" ht="74.400000000000006" customHeight="1" x14ac:dyDescent="0.3">
      <c r="A25" s="18" t="s">
        <v>66</v>
      </c>
      <c r="B25" s="38" t="s">
        <v>48</v>
      </c>
      <c r="C25" s="38"/>
      <c r="D25" s="38"/>
      <c r="E25" s="38"/>
      <c r="F25" s="18" t="s">
        <v>14</v>
      </c>
      <c r="G25" s="19">
        <v>1</v>
      </c>
      <c r="H25" s="17"/>
      <c r="I25" s="17">
        <f>G25*H25</f>
        <v>0</v>
      </c>
    </row>
    <row r="26" spans="1:11" ht="63" customHeight="1" x14ac:dyDescent="0.3">
      <c r="A26" s="18" t="s">
        <v>67</v>
      </c>
      <c r="B26" s="38" t="s">
        <v>49</v>
      </c>
      <c r="C26" s="38"/>
      <c r="D26" s="38"/>
      <c r="E26" s="38"/>
      <c r="F26" s="18" t="s">
        <v>14</v>
      </c>
      <c r="G26" s="16">
        <v>1</v>
      </c>
      <c r="H26" s="20"/>
      <c r="I26" s="17">
        <f t="shared" ref="I26:I39" si="1">G26*H26</f>
        <v>0</v>
      </c>
    </row>
    <row r="27" spans="1:11" ht="58.25" customHeight="1" x14ac:dyDescent="0.3">
      <c r="A27" s="18" t="s">
        <v>68</v>
      </c>
      <c r="B27" s="38" t="s">
        <v>50</v>
      </c>
      <c r="C27" s="38"/>
      <c r="D27" s="38"/>
      <c r="E27" s="38"/>
      <c r="F27" s="18" t="s">
        <v>14</v>
      </c>
      <c r="G27" s="16">
        <v>1</v>
      </c>
      <c r="H27" s="20"/>
      <c r="I27" s="17">
        <f t="shared" si="1"/>
        <v>0</v>
      </c>
    </row>
    <row r="28" spans="1:11" ht="70.25" customHeight="1" x14ac:dyDescent="0.3">
      <c r="A28" s="18" t="s">
        <v>69</v>
      </c>
      <c r="B28" s="38" t="s">
        <v>51</v>
      </c>
      <c r="C28" s="38"/>
      <c r="D28" s="38"/>
      <c r="E28" s="38"/>
      <c r="F28" s="15" t="s">
        <v>5</v>
      </c>
      <c r="G28" s="16">
        <v>106</v>
      </c>
      <c r="H28" s="20"/>
      <c r="I28" s="17">
        <f t="shared" si="1"/>
        <v>0</v>
      </c>
    </row>
    <row r="29" spans="1:11" ht="64.25" customHeight="1" x14ac:dyDescent="0.3">
      <c r="A29" s="18" t="s">
        <v>70</v>
      </c>
      <c r="B29" s="38" t="s">
        <v>52</v>
      </c>
      <c r="C29" s="38"/>
      <c r="D29" s="38"/>
      <c r="E29" s="38"/>
      <c r="F29" s="15" t="s">
        <v>5</v>
      </c>
      <c r="G29" s="16">
        <v>106</v>
      </c>
      <c r="H29" s="20"/>
      <c r="I29" s="17">
        <f t="shared" si="1"/>
        <v>0</v>
      </c>
    </row>
    <row r="30" spans="1:11" ht="57.65" customHeight="1" x14ac:dyDescent="0.3">
      <c r="A30" s="18" t="s">
        <v>71</v>
      </c>
      <c r="B30" s="38" t="s">
        <v>53</v>
      </c>
      <c r="C30" s="38"/>
      <c r="D30" s="38"/>
      <c r="E30" s="38"/>
      <c r="F30" s="15" t="s">
        <v>5</v>
      </c>
      <c r="G30" s="16">
        <v>106</v>
      </c>
      <c r="H30" s="20"/>
      <c r="I30" s="17">
        <f t="shared" si="1"/>
        <v>0</v>
      </c>
      <c r="K30" s="23"/>
    </row>
    <row r="31" spans="1:11" ht="60" customHeight="1" x14ac:dyDescent="0.3">
      <c r="A31" s="18" t="s">
        <v>72</v>
      </c>
      <c r="B31" s="38" t="s">
        <v>54</v>
      </c>
      <c r="C31" s="38"/>
      <c r="D31" s="38"/>
      <c r="E31" s="38"/>
      <c r="F31" s="15" t="s">
        <v>5</v>
      </c>
      <c r="G31" s="16">
        <v>25</v>
      </c>
      <c r="H31" s="20"/>
      <c r="I31" s="17">
        <f t="shared" si="1"/>
        <v>0</v>
      </c>
    </row>
    <row r="32" spans="1:11" ht="71.400000000000006" customHeight="1" x14ac:dyDescent="0.3">
      <c r="A32" s="18" t="s">
        <v>73</v>
      </c>
      <c r="B32" s="38" t="s">
        <v>55</v>
      </c>
      <c r="C32" s="38"/>
      <c r="D32" s="38"/>
      <c r="E32" s="38"/>
      <c r="F32" s="10" t="s">
        <v>17</v>
      </c>
      <c r="G32" s="16">
        <v>1</v>
      </c>
      <c r="H32" s="20"/>
      <c r="I32" s="17">
        <f t="shared" si="1"/>
        <v>0</v>
      </c>
    </row>
    <row r="33" spans="1:9" ht="70.75" customHeight="1" x14ac:dyDescent="0.3">
      <c r="A33" s="18" t="s">
        <v>74</v>
      </c>
      <c r="B33" s="38" t="s">
        <v>56</v>
      </c>
      <c r="C33" s="38"/>
      <c r="D33" s="38"/>
      <c r="E33" s="38"/>
      <c r="F33" s="15" t="s">
        <v>14</v>
      </c>
      <c r="G33" s="16">
        <v>1</v>
      </c>
      <c r="H33" s="20"/>
      <c r="I33" s="17">
        <f t="shared" si="1"/>
        <v>0</v>
      </c>
    </row>
    <row r="34" spans="1:9" ht="67.25" customHeight="1" x14ac:dyDescent="0.3">
      <c r="A34" s="18" t="s">
        <v>79</v>
      </c>
      <c r="B34" s="38" t="s">
        <v>57</v>
      </c>
      <c r="C34" s="38"/>
      <c r="D34" s="38"/>
      <c r="E34" s="38"/>
      <c r="F34" s="15" t="s">
        <v>14</v>
      </c>
      <c r="G34" s="16">
        <v>1</v>
      </c>
      <c r="H34" s="20"/>
      <c r="I34" s="17">
        <f t="shared" si="1"/>
        <v>0</v>
      </c>
    </row>
    <row r="35" spans="1:9" ht="67.75" customHeight="1" x14ac:dyDescent="0.3">
      <c r="A35" s="18" t="s">
        <v>80</v>
      </c>
      <c r="B35" s="38" t="s">
        <v>58</v>
      </c>
      <c r="C35" s="38"/>
      <c r="D35" s="38"/>
      <c r="E35" s="38"/>
      <c r="F35" s="15" t="s">
        <v>14</v>
      </c>
      <c r="G35" s="16">
        <v>1</v>
      </c>
      <c r="H35" s="20"/>
      <c r="I35" s="17">
        <f t="shared" si="1"/>
        <v>0</v>
      </c>
    </row>
    <row r="36" spans="1:9" ht="60.65" customHeight="1" x14ac:dyDescent="0.3">
      <c r="A36" s="18" t="s">
        <v>81</v>
      </c>
      <c r="B36" s="38" t="s">
        <v>59</v>
      </c>
      <c r="C36" s="38"/>
      <c r="D36" s="38"/>
      <c r="E36" s="38"/>
      <c r="F36" s="15" t="s">
        <v>14</v>
      </c>
      <c r="G36" s="16">
        <v>1</v>
      </c>
      <c r="H36" s="20"/>
      <c r="I36" s="17">
        <f t="shared" si="1"/>
        <v>0</v>
      </c>
    </row>
    <row r="37" spans="1:9" ht="59.4" customHeight="1" x14ac:dyDescent="0.3">
      <c r="A37" s="18" t="s">
        <v>82</v>
      </c>
      <c r="B37" s="38" t="s">
        <v>60</v>
      </c>
      <c r="C37" s="38"/>
      <c r="D37" s="38"/>
      <c r="E37" s="38"/>
      <c r="F37" s="15" t="s">
        <v>14</v>
      </c>
      <c r="G37" s="16">
        <v>1</v>
      </c>
      <c r="H37" s="20"/>
      <c r="I37" s="17">
        <f t="shared" si="1"/>
        <v>0</v>
      </c>
    </row>
    <row r="38" spans="1:9" ht="61.75" customHeight="1" x14ac:dyDescent="0.3">
      <c r="A38" s="18" t="s">
        <v>83</v>
      </c>
      <c r="B38" s="38" t="s">
        <v>61</v>
      </c>
      <c r="C38" s="38"/>
      <c r="D38" s="38"/>
      <c r="E38" s="38"/>
      <c r="F38" s="15" t="s">
        <v>15</v>
      </c>
      <c r="G38" s="16">
        <v>2</v>
      </c>
      <c r="H38" s="20"/>
      <c r="I38" s="17">
        <f t="shared" si="1"/>
        <v>0</v>
      </c>
    </row>
    <row r="39" spans="1:9" ht="63.65" customHeight="1" x14ac:dyDescent="0.3">
      <c r="A39" s="18" t="s">
        <v>84</v>
      </c>
      <c r="B39" s="38" t="s">
        <v>62</v>
      </c>
      <c r="C39" s="38"/>
      <c r="D39" s="38"/>
      <c r="E39" s="38"/>
      <c r="F39" s="15" t="s">
        <v>5</v>
      </c>
      <c r="G39" s="16">
        <v>100</v>
      </c>
      <c r="H39" s="20"/>
      <c r="I39" s="17">
        <f t="shared" si="1"/>
        <v>0</v>
      </c>
    </row>
    <row r="40" spans="1:9" ht="96" customHeight="1" x14ac:dyDescent="0.3">
      <c r="A40" s="18" t="s">
        <v>85</v>
      </c>
      <c r="B40" s="38" t="s">
        <v>63</v>
      </c>
      <c r="C40" s="38"/>
      <c r="D40" s="38"/>
      <c r="E40" s="38"/>
      <c r="F40" s="15" t="s">
        <v>5</v>
      </c>
      <c r="G40" s="16">
        <v>100</v>
      </c>
      <c r="H40" s="20"/>
      <c r="I40" s="17">
        <f>H40*G40</f>
        <v>0</v>
      </c>
    </row>
    <row r="41" spans="1:9" x14ac:dyDescent="0.3">
      <c r="A41" s="31"/>
      <c r="B41" s="31" t="s">
        <v>75</v>
      </c>
      <c r="C41" s="31"/>
      <c r="D41" s="31"/>
      <c r="E41" s="31"/>
      <c r="F41" s="32"/>
      <c r="G41" s="32"/>
      <c r="H41" s="32"/>
      <c r="I41" s="32">
        <f>SUM(I18:I40)</f>
        <v>0</v>
      </c>
    </row>
    <row r="42" spans="1:9" x14ac:dyDescent="0.35">
      <c r="A42" s="63"/>
      <c r="B42" s="61" t="s">
        <v>112</v>
      </c>
      <c r="C42" s="63"/>
      <c r="D42" s="63"/>
      <c r="E42" s="63"/>
      <c r="F42" s="63"/>
      <c r="G42" s="63"/>
      <c r="H42" s="63"/>
      <c r="I42" s="62">
        <f>I41+I16</f>
        <v>0</v>
      </c>
    </row>
  </sheetData>
  <mergeCells count="44">
    <mergeCell ref="A1:I1"/>
    <mergeCell ref="B5:E5"/>
    <mergeCell ref="A3:I3"/>
    <mergeCell ref="B4:E4"/>
    <mergeCell ref="B11:E11"/>
    <mergeCell ref="B12:E12"/>
    <mergeCell ref="B13:E13"/>
    <mergeCell ref="B14:E14"/>
    <mergeCell ref="B15:E15"/>
    <mergeCell ref="B6:E6"/>
    <mergeCell ref="B7:E7"/>
    <mergeCell ref="B8:E8"/>
    <mergeCell ref="B9:E9"/>
    <mergeCell ref="B10:E10"/>
    <mergeCell ref="B35:E35"/>
    <mergeCell ref="I22:I24"/>
    <mergeCell ref="A17:I17"/>
    <mergeCell ref="A18:A21"/>
    <mergeCell ref="B18:E21"/>
    <mergeCell ref="F18:F21"/>
    <mergeCell ref="G18:G21"/>
    <mergeCell ref="H18:H21"/>
    <mergeCell ref="I18:I21"/>
    <mergeCell ref="A22:A24"/>
    <mergeCell ref="B22:E24"/>
    <mergeCell ref="F22:F24"/>
    <mergeCell ref="G22:G24"/>
    <mergeCell ref="H22:H24"/>
    <mergeCell ref="A2:I2"/>
    <mergeCell ref="B37:E37"/>
    <mergeCell ref="B38:E38"/>
    <mergeCell ref="B39:E39"/>
    <mergeCell ref="B40:E40"/>
    <mergeCell ref="B36:E36"/>
    <mergeCell ref="B25:E25"/>
    <mergeCell ref="B26:E26"/>
    <mergeCell ref="B27:E27"/>
    <mergeCell ref="B28:E28"/>
    <mergeCell ref="B29:E29"/>
    <mergeCell ref="B30:E30"/>
    <mergeCell ref="B31:E31"/>
    <mergeCell ref="B32:E32"/>
    <mergeCell ref="B33:E33"/>
    <mergeCell ref="B34:E3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CatchAll xmlns="ca283e0b-db31-4043-a2ef-b80661bf084a">
      <Value>6</Value>
    </TaxCatchAll>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mso-contentType ?>
<customXsn xmlns="http://schemas.microsoft.com/office/2006/metadata/customXsn">
  <xsnLocation/>
  <cached>True</cached>
  <openByDefault>True</openByDefault>
  <xsnScope/>
</customXsn>
</file>

<file path=customXml/itemProps1.xml><?xml version="1.0" encoding="utf-8"?>
<ds:datastoreItem xmlns:ds="http://schemas.openxmlformats.org/officeDocument/2006/customXml" ds:itemID="{EE53D46F-52AD-42A3-92B5-4B5E1AEB0683}">
  <ds:schemaRefs>
    <ds:schemaRef ds:uri="http://schemas.microsoft.com/sharepoint/events"/>
  </ds:schemaRefs>
</ds:datastoreItem>
</file>

<file path=customXml/itemProps2.xml><?xml version="1.0" encoding="utf-8"?>
<ds:datastoreItem xmlns:ds="http://schemas.openxmlformats.org/officeDocument/2006/customXml" ds:itemID="{F3DCFE29-3545-46A7-9FFD-DAE3B088FB27}">
  <ds:schemaRefs>
    <ds:schemaRef ds:uri="Microsoft.SharePoint.Taxonomy.ContentTypeSync"/>
  </ds:schemaRefs>
</ds:datastoreItem>
</file>

<file path=customXml/itemProps3.xml><?xml version="1.0" encoding="utf-8"?>
<ds:datastoreItem xmlns:ds="http://schemas.openxmlformats.org/officeDocument/2006/customXml" ds:itemID="{6A3A70E7-C35F-469A-9585-865F9CF9C7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1D7F298-ED1B-4FB7-9E9B-D68E781F10D0}">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5.xml><?xml version="1.0" encoding="utf-8"?>
<ds:datastoreItem xmlns:ds="http://schemas.openxmlformats.org/officeDocument/2006/customXml" ds:itemID="{4FC2CB8D-27C4-4FF1-9EC6-D27CB93800C5}">
  <ds:schemaRefs>
    <ds:schemaRef ds:uri="http://schemas.microsoft.com/sharepoint/v3/contenttype/forms"/>
  </ds:schemaRefs>
</ds:datastoreItem>
</file>

<file path=customXml/itemProps6.xml><?xml version="1.0" encoding="utf-8"?>
<ds:datastoreItem xmlns:ds="http://schemas.openxmlformats.org/officeDocument/2006/customXml" ds:itemID="{E6C73B22-4A3C-4BC1-BA54-1E4B54207B27}">
  <ds:schemaRefs>
    <ds:schemaRef ds:uri="http://schemas.microsoft.com/office/2006/metadata/customXs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Summary Sheet</vt:lpstr>
      <vt:lpstr>Priority 1</vt:lpstr>
      <vt:lpstr>Priority2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Microsoft Word - Paint Submittal_SECC_220130</dc:title>
  <dc:creator>MOHIB</dc:creator>
  <cp:lastModifiedBy>Thinley Penjore</cp:lastModifiedBy>
  <cp:lastPrinted>2022-12-26T12:02:06Z</cp:lastPrinted>
  <dcterms:created xsi:type="dcterms:W3CDTF">2022-01-31T06:03:11Z</dcterms:created>
  <dcterms:modified xsi:type="dcterms:W3CDTF">2024-08-24T16:59:39Z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SystemDTAC">
    <vt:lpwstr/>
  </property>
  <property fmtid="{D5CDD505-2E9C-101B-9397-08002B2CF9AE}" pid="4" name="TaxKeyword">
    <vt:lpwstr/>
  </property>
  <property fmtid="{D5CDD505-2E9C-101B-9397-08002B2CF9AE}" pid="5" name="Topic">
    <vt:lpwstr/>
  </property>
  <property fmtid="{D5CDD505-2E9C-101B-9397-08002B2CF9AE}" pid="6" name="CriticalForLongTermRetention">
    <vt:lpwstr/>
  </property>
  <property fmtid="{D5CDD505-2E9C-101B-9397-08002B2CF9AE}" pid="7" name="DocumentType">
    <vt:lpwstr/>
  </property>
  <property fmtid="{D5CDD505-2E9C-101B-9397-08002B2CF9AE}" pid="8" name="GeographicScope">
    <vt:lpwstr/>
  </property>
  <property fmtid="{D5CDD505-2E9C-101B-9397-08002B2CF9AE}" pid="9" name="OfficeDivision">
    <vt:lpwstr>6;#Afghanistan-0060|b56629db-036c-417c-8a3c-fd4f16b7f6ae</vt:lpwstr>
  </property>
</Properties>
</file>