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C:\3 JICA SCHOOLS\06 Laghman\for RFQ\LGHMN-903000040 Lokar Girls' Secondary School\"/>
    </mc:Choice>
  </mc:AlternateContent>
  <xr:revisionPtr revIDLastSave="0" documentId="13_ncr:1_{EA5C0DBF-D16A-42D6-8EFB-F737403A29A2}" xr6:coauthVersionLast="47" xr6:coauthVersionMax="47" xr10:uidLastSave="{00000000-0000-0000-0000-000000000000}"/>
  <bookViews>
    <workbookView xWindow="29940" yWindow="1140" windowWidth="26265" windowHeight="20025" tabRatio="661" firstSheet="1" activeTab="1" xr2:uid="{00000000-000D-0000-FFFF-FFFF00000000}"/>
  </bookViews>
  <sheets>
    <sheet name="Measurements" sheetId="1" state="hidden" r:id="rId1"/>
    <sheet name="Summary" sheetId="4" r:id="rId2"/>
    <sheet name="Priority 01, 02 (Water Well) " sheetId="3" r:id="rId3"/>
    <sheet name="Priority 4 (Repairing)" sheetId="2" r:id="rId4"/>
  </sheets>
  <definedNames>
    <definedName name="_xlnm.Print_Area" localSheetId="1">Summary!$A$1:$C$6</definedName>
    <definedName name="_xlnm.Print_Titles" localSheetId="2">'Priority 01, 02 (Water Well) '!$1:$6</definedName>
    <definedName name="_xlnm.Print_Titles" localSheetId="3">'Priority 4 (Repairing)'!$1:$6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3" l="1"/>
  <c r="F9" i="3"/>
  <c r="F10" i="3"/>
  <c r="F11" i="3"/>
  <c r="F12" i="3"/>
  <c r="F13" i="3"/>
  <c r="F14" i="3"/>
  <c r="F15" i="3"/>
  <c r="F34" i="3" s="1"/>
  <c r="C4" i="4" s="1"/>
  <c r="F16" i="3"/>
  <c r="F17" i="3"/>
  <c r="F18" i="3"/>
  <c r="F19" i="3"/>
  <c r="F20" i="3"/>
  <c r="F21" i="3"/>
  <c r="F22" i="3"/>
  <c r="F23" i="3"/>
  <c r="F24" i="3"/>
  <c r="F25" i="3"/>
  <c r="F26" i="3"/>
  <c r="F27" i="3"/>
  <c r="F28" i="3"/>
  <c r="F29" i="3"/>
  <c r="F30" i="3"/>
  <c r="F31" i="3"/>
  <c r="F32" i="3"/>
  <c r="F33" i="3"/>
  <c r="F8" i="2"/>
  <c r="F9" i="2"/>
  <c r="F10" i="2"/>
  <c r="F11" i="2"/>
  <c r="F12" i="2"/>
  <c r="F13" i="2"/>
  <c r="F14" i="2"/>
  <c r="F15" i="2"/>
  <c r="F16" i="2"/>
  <c r="F17" i="2"/>
  <c r="F18" i="2"/>
  <c r="F19" i="2"/>
  <c r="F20" i="2"/>
  <c r="F21" i="2"/>
  <c r="F22" i="2"/>
  <c r="F23" i="2"/>
  <c r="F24" i="2"/>
  <c r="F25" i="2"/>
  <c r="F26" i="2"/>
  <c r="F27" i="2"/>
  <c r="F28" i="2"/>
  <c r="C5" i="4"/>
  <c r="F7" i="3"/>
  <c r="F7" i="2"/>
  <c r="F133" i="1"/>
  <c r="I133" i="1"/>
  <c r="I134" i="1"/>
  <c r="I78" i="1"/>
  <c r="I77" i="1"/>
  <c r="F63" i="1"/>
  <c r="I63" i="1"/>
  <c r="F62" i="1"/>
  <c r="F61" i="1"/>
  <c r="I61" i="1"/>
  <c r="F60" i="1"/>
  <c r="I60" i="1"/>
  <c r="F59" i="1"/>
  <c r="I59" i="1"/>
  <c r="F58" i="1"/>
  <c r="F57" i="1"/>
  <c r="I57" i="1"/>
  <c r="F56" i="1"/>
  <c r="F55" i="1"/>
  <c r="I55" i="1"/>
  <c r="F54" i="1"/>
  <c r="I54" i="1"/>
  <c r="I79" i="1"/>
  <c r="I76" i="1"/>
  <c r="I75" i="1"/>
  <c r="I74" i="1"/>
  <c r="I73" i="1"/>
  <c r="I72" i="1"/>
  <c r="I71" i="1"/>
  <c r="I70" i="1"/>
  <c r="I69" i="1"/>
  <c r="I68" i="1"/>
  <c r="I67" i="1"/>
  <c r="I66" i="1"/>
  <c r="I65" i="1"/>
  <c r="I62" i="1"/>
  <c r="I58" i="1"/>
  <c r="I56"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I80" i="1"/>
  <c r="I131" i="1"/>
  <c r="I52" i="1"/>
  <c r="I64" i="1"/>
  <c r="I25" i="1"/>
  <c r="F120" i="1"/>
  <c r="I120" i="1"/>
  <c r="F123" i="1"/>
  <c r="I123" i="1"/>
  <c r="I124" i="1"/>
  <c r="F117" i="1"/>
  <c r="I117" i="1"/>
  <c r="I108" i="1"/>
  <c r="I109" i="1"/>
  <c r="I110" i="1"/>
  <c r="I107" i="1"/>
  <c r="F116" i="1"/>
  <c r="I116" i="1"/>
  <c r="F115" i="1"/>
  <c r="I115" i="1"/>
  <c r="F114" i="1"/>
  <c r="I114" i="1"/>
  <c r="F113" i="1"/>
  <c r="I113" i="1"/>
  <c r="F104" i="1"/>
  <c r="I104"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111" i="1"/>
  <c r="I118" i="1"/>
  <c r="I102" i="1"/>
  <c r="I89" i="1"/>
  <c r="I38" i="1"/>
  <c r="I14" i="1"/>
  <c r="I121" i="1"/>
  <c r="I105" i="1"/>
  <c r="I83" i="1"/>
  <c r="I4" i="1"/>
  <c r="C6" i="4" l="1"/>
</calcChain>
</file>

<file path=xl/sharedStrings.xml><?xml version="1.0" encoding="utf-8"?>
<sst xmlns="http://schemas.openxmlformats.org/spreadsheetml/2006/main" count="434" uniqueCount="208">
  <si>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</si>
  <si>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</si>
  <si>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</si>
  <si>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</si>
  <si>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</si>
  <si>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</si>
  <si>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</si>
  <si>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</si>
  <si>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</si>
  <si>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</si>
  <si>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</si>
  <si>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</si>
  <si>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</si>
  <si>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</si>
  <si>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</si>
  <si>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</si>
  <si>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</si>
  <si>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</si>
  <si>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</si>
  <si>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</si>
  <si>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</si>
  <si>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</si>
  <si>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</si>
  <si>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</si>
  <si>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</si>
  <si>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</si>
  <si>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</si>
  <si>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</si>
  <si>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</si>
  <si>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</si>
  <si>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</si>
  <si>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</si>
  <si>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</si>
  <si>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</si>
  <si>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</si>
  <si>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</si>
  <si>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</si>
  <si>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</si>
  <si>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</si>
  <si>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</si>
  <si>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</si>
  <si>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</si>
  <si>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</si>
  <si>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</si>
  <si>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</si>
  <si>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</si>
  <si>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</si>
  <si>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</si>
  <si>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</si>
  <si>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</si>
  <si>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</si>
  <si>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</si>
  <si>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</si>
  <si>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</si>
  <si>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</si>
  <si>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</si>
  <si>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</si>
  <si>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</si>
  <si>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</si>
  <si>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</si>
  <si>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</si>
  <si>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</si>
  <si>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S/N</t>
  </si>
  <si>
    <t xml:space="preserve">Quantity </t>
  </si>
  <si>
    <t>Unit price (AFN)</t>
  </si>
  <si>
    <t>Total cost (AFN)</t>
  </si>
  <si>
    <t>Remark</t>
  </si>
  <si>
    <t>A1</t>
  </si>
  <si>
    <t>Sqm</t>
  </si>
  <si>
    <t>A2</t>
  </si>
  <si>
    <t>A3</t>
  </si>
  <si>
    <t>A4</t>
  </si>
  <si>
    <t>Job</t>
  </si>
  <si>
    <t>A6</t>
  </si>
  <si>
    <t>A9</t>
  </si>
  <si>
    <t>A11</t>
  </si>
  <si>
    <t>A13</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</si>
  <si>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</si>
  <si>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</si>
  <si>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</si>
  <si>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</si>
  <si>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</si>
  <si>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</si>
  <si>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</si>
  <si>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</si>
  <si>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</si>
  <si>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</si>
  <si>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</si>
  <si>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</si>
  <si>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</si>
  <si>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r>
      <rPr>
        <b/>
        <u/>
        <sz val="12"/>
        <rFont val="Calibri Light"/>
        <family val="2"/>
        <scheme val="major"/>
      </rPr>
      <t>Ceiling 100% Plastic Paint three coats</t>
    </r>
    <r>
      <rPr>
        <b/>
        <sz val="12"/>
        <rFont val="Calibri Light"/>
        <family val="2"/>
        <scheme val="major"/>
      </rPr>
      <t xml:space="preserve">
</t>
    </r>
    <r>
      <rPr>
        <sz val="12"/>
        <rFont val="Calibri Light"/>
        <family val="2"/>
        <scheme val="major"/>
      </rPr>
      <t>Prepare all materials, equipment, and manpower for the Ceiling 100% Plastic Paint three coats  (Jotun or equivalent) including preparation, primer, and filling with all related activities to complete the job as per drawing and instruction of the in-charge engineer All tasks for this item are to be under full approval in charge engineer</t>
    </r>
  </si>
  <si>
    <t>Lm</t>
  </si>
  <si>
    <t>Skirt Wall</t>
  </si>
  <si>
    <r>
      <rPr>
        <b/>
        <u/>
        <sz val="12"/>
        <rFont val="Calibri Light"/>
        <family val="2"/>
        <scheme val="major"/>
      </rPr>
      <t xml:space="preserve">Interior wall plaster with cement and sand  1:4 </t>
    </r>
    <r>
      <rPr>
        <sz val="12"/>
        <rFont val="Calibri Light"/>
        <family val="2"/>
        <scheme val="major"/>
      </rPr>
      <t xml:space="preserve">
Prepare all materials, equipment, and manpower for Interior wall plaster with cement and sand  1:4  with all related activities to complete the job as per drawing and instruction of the in-charge engineer  All tasks for this item are to be under the full approval of the charge engineer</t>
    </r>
  </si>
  <si>
    <t>CUM</t>
  </si>
  <si>
    <t>EACH</t>
  </si>
  <si>
    <t>Items (Bill)</t>
  </si>
  <si>
    <t>Cost (AFN)</t>
  </si>
  <si>
    <t>`</t>
  </si>
  <si>
    <t xml:space="preserve">Grand total amount in AFN </t>
  </si>
  <si>
    <t>S.N</t>
  </si>
  <si>
    <r>
      <rPr>
        <b/>
        <u/>
        <sz val="12"/>
        <rFont val="Calibri Light"/>
        <family val="2"/>
        <scheme val="major"/>
      </rPr>
      <t>SideWalk PCC 15 MPA</t>
    </r>
    <r>
      <rPr>
        <sz val="12"/>
        <rFont val="Calibri Light"/>
        <family val="2"/>
        <scheme val="major"/>
      </rPr>
      <t xml:space="preserve">
Prepare all materials, equipment, and manpower for casting 15 MPA PCC for sidewalk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</si>
  <si>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Cleaning of the project site from extra soil, grass, and materials 
</t>
    </r>
    <r>
      <rPr>
        <sz val="12"/>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</si>
  <si>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</si>
  <si>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Renovation of ( Lokar Girls Secondary School  )</t>
  </si>
  <si>
    <t>The windows have minor damage and broken glasses.</t>
  </si>
  <si>
    <r>
      <rPr>
        <b/>
        <u/>
        <sz val="12"/>
        <rFont val="Calibri Light"/>
        <family val="2"/>
        <scheme val="major"/>
      </rPr>
      <t>Exterior wall and parapet 100% Plastic Paint three coats</t>
    </r>
    <r>
      <rPr>
        <sz val="12"/>
        <rFont val="Calibri Light"/>
        <family val="2"/>
        <scheme val="major"/>
      </rPr>
      <t xml:space="preserve">
Prepare all materials, equipment, and manpower for the exterior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</si>
  <si>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u/>
        <sz val="12"/>
        <rFont val="Calibri Light"/>
        <family val="2"/>
        <scheme val="major"/>
      </rPr>
      <t>Interior Wall 75% Plastic Paint three coats</t>
    </r>
    <r>
      <rPr>
        <b/>
        <sz val="12"/>
        <rFont val="Calibri Light"/>
        <family val="2"/>
        <scheme val="major"/>
      </rPr>
      <t xml:space="preserve">
</t>
    </r>
    <r>
      <rPr>
        <sz val="12"/>
        <rFont val="Calibri Light"/>
        <family val="2"/>
        <scheme val="major"/>
      </rPr>
      <t>Prepare all materials, equipment, and manpower for the interior Wall 75%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</si>
  <si>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u/>
        <sz val="12"/>
        <rFont val="Calibri Light"/>
        <family val="2"/>
        <scheme val="major"/>
      </rPr>
      <t>Supply, installation and painting of three single and one double wooden door</t>
    </r>
    <r>
      <rPr>
        <b/>
        <sz val="12"/>
        <rFont val="Calibri Light"/>
        <family val="2"/>
        <scheme val="major"/>
      </rPr>
      <t xml:space="preserve">
</t>
    </r>
    <r>
      <rPr>
        <sz val="12"/>
        <rFont val="Calibri Light"/>
        <family val="2"/>
        <scheme val="major"/>
      </rPr>
      <t>Prepare all materials, equipment, and manpower for the Supply, installation and painting of wooden door (Khar wood material) with all related activities to complete the job as per drawing and instruction of the in-charge engineer All tasks for this item are to be under full approval of in charge engineer</t>
    </r>
  </si>
  <si>
    <r>
      <t xml:space="preserve">PCC concrete for classrooms and corridor floor 15 MPA
</t>
    </r>
    <r>
      <rPr>
        <sz val="12"/>
        <rFont val="Calibri Light"/>
        <family val="2"/>
        <scheme val="major"/>
      </rPr>
      <t>Prepare all materials, equipment, and manpower for casting PCC concrete for classrooms and corridor floor 15 MPA all related activities to complete the job as per drawing and instruction of the in-charge engineer  All tasks for this item are to be under the full approval of the charge engineer</t>
    </r>
  </si>
  <si>
    <r>
      <rPr>
        <b/>
        <u/>
        <sz val="12"/>
        <rFont val="Calibri Light"/>
        <family val="2"/>
        <scheme val="major"/>
      </rPr>
      <t xml:space="preserve">Exterior wall cement and sand Plaster  1:4 </t>
    </r>
    <r>
      <rPr>
        <sz val="12"/>
        <rFont val="Calibri Light"/>
        <family val="2"/>
        <scheme val="maj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</si>
  <si>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r>
      <rPr>
        <b/>
        <u/>
        <sz val="12"/>
        <rFont val="Calibri Light"/>
        <family val="2"/>
        <scheme val="major"/>
      </rPr>
      <t>Supply, preparing and concreting of 7 cm PCC on the roof (1:2:4)</t>
    </r>
    <r>
      <rPr>
        <sz val="12"/>
        <rFont val="Calibri Light"/>
        <family val="2"/>
        <scheme val="major"/>
      </rPr>
      <t xml:space="preserve">
Prepare all materials, equipment, and manpower for concreting of 7 cm PCC on the roof,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</si>
  <si>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Gutter works (Vertical from GI sheet 24 guage 10x15 cm)</t>
    </r>
    <r>
      <rPr>
        <sz val="12"/>
        <rFont val="Calibri Light"/>
        <family val="2"/>
        <scheme val="major"/>
      </rPr>
      <t xml:space="preserve">
Prepare all materials, equipment, and manpower for installation of gutters work,  with all related activities to complete the job as per drawing and instruction of the in-charge engineer all waste materials and debris are to be transported to the approved damp site. All tasks for this item are to be under the full approval of the charge engineer</t>
    </r>
  </si>
  <si>
    <t>M/L</t>
  </si>
  <si>
    <r>
      <rPr>
        <b/>
        <u/>
        <sz val="12"/>
        <color theme="1"/>
        <rFont val="Calibri Light"/>
        <family val="2"/>
        <scheme val="major"/>
      </rPr>
      <t>Adjusting, glazing and painting of Wooden windows total 29</t>
    </r>
    <r>
      <rPr>
        <sz val="12"/>
        <color theme="1"/>
        <rFont val="Calibri Light"/>
        <family val="2"/>
        <scheme val="major"/>
      </rPr>
      <t xml:space="preserve">
Prepare all materials, equipment, and manpower for Adjusting and painting of wooden windows total of 29, with replacing the accessories as needed (hinges, locks, broken glasses)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</si>
  <si>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color theme="1"/>
        <rFont val="Calibri Light"/>
        <family val="2"/>
        <scheme val="major"/>
      </rPr>
      <t>Supply and installation of German locks for the existing damaged wooden Door total 12 single doors, and 2 double main doors.</t>
    </r>
    <r>
      <rPr>
        <sz val="12"/>
        <color theme="1"/>
        <rFont val="Calibri Light"/>
        <family val="2"/>
        <scheme val="major"/>
      </rPr>
      <t xml:space="preserve">
Prepare all materials, equipment, and manpower for the supply and installation of German locks for the existing damaged wooden Door total 12 single and 2 double main doors prepare the location. Any damages to the existing structure are to be fixed with all related activities to complete the job as per the drawing and instruction of the in-charge engineer all waste materials and debris are to be transported to the approved damp site. All tasks for this item are to be under the full approval of in charge engineer
</t>
    </r>
  </si>
  <si>
    <t>Ea</t>
  </si>
  <si>
    <r>
      <rPr>
        <b/>
        <u/>
        <sz val="12"/>
        <rFont val="Calibri Light"/>
        <family val="2"/>
        <scheme val="major"/>
      </rPr>
      <t xml:space="preserve">Drilling of rotary well (diameter=12 in) </t>
    </r>
    <r>
      <rPr>
        <sz val="12"/>
        <rFont val="Calibri Light"/>
        <family val="2"/>
        <scheme val="major"/>
      </rPr>
      <t xml:space="preserve">
Prepare all materials, equipment, and manpower for drilling of rotary well with all related activities to complete the job as per drawing and instruction of the in-charge engineer all waste materials and debris are to be transported to the approved damp site. All tasks for this item are to be under the full approval of the charge engineer</t>
    </r>
  </si>
  <si>
    <t>meter</t>
  </si>
  <si>
    <r>
      <rPr>
        <b/>
        <u/>
        <sz val="12"/>
        <rFont val="Calibri Light"/>
        <family val="2"/>
        <scheme val="major"/>
      </rPr>
      <t xml:space="preserve">Excavation of foundation in Grade 3 land </t>
    </r>
    <r>
      <rPr>
        <sz val="12"/>
        <rFont val="Calibri Light"/>
        <family val="2"/>
        <scheme val="major"/>
      </rPr>
      <t xml:space="preserve">
Prepare all materials, equipment, and manpower for excavation of foundation in Grade 3 land with all related activities to complete the job as per drawing and instruction of the in-charge engineer all waste materials and debris are to be transported to the approved damp site. All tasks for this item are to be under the full approval of the charge engineer</t>
    </r>
  </si>
  <si>
    <t>Cu.m</t>
  </si>
  <si>
    <r>
      <rPr>
        <b/>
        <u/>
        <sz val="12"/>
        <rFont val="Calibri Light"/>
        <family val="2"/>
        <scheme val="major"/>
      </rPr>
      <t xml:space="preserve">Preparation and installation sum mirsible pump with 2 Hsp and 120 m head </t>
    </r>
    <r>
      <rPr>
        <sz val="12"/>
        <rFont val="Calibri Light"/>
        <family val="2"/>
        <scheme val="major"/>
      </rPr>
      <t xml:space="preserve">
Prepare all materials, equipment, and manpower for the preparation and installation sum mirsible pump whith 2 Hsp and 120 m head with all related activities to complete the job as per drawing and instruction of the in-charge engineer All tasks for this item are to be under full approval in charge engineer</t>
    </r>
  </si>
  <si>
    <t>set</t>
  </si>
  <si>
    <r>
      <rPr>
        <b/>
        <u/>
        <sz val="12"/>
        <color theme="1"/>
        <rFont val="Calibri Light"/>
        <family val="2"/>
        <scheme val="major"/>
      </rPr>
      <t>Installation of air relive valve best quality.</t>
    </r>
    <r>
      <rPr>
        <sz val="12"/>
        <color theme="1"/>
        <rFont val="Calibri Light"/>
        <family val="2"/>
        <scheme val="major"/>
      </rPr>
      <t xml:space="preserve">
Prepare all materials, equipment, and manpower for the installation of air relive valve best qualtiy with all related activities to complete the job as per the drawing and instruction of the in-charge engineer all waste materials and debris are to be transported to the approved damp site. All tasks for this item are to be under the full approval of in charge engineer
</t>
    </r>
  </si>
  <si>
    <r>
      <rPr>
        <b/>
        <u/>
        <sz val="12"/>
        <rFont val="Calibri Light"/>
        <family val="2"/>
        <scheme val="major"/>
      </rPr>
      <t>Installation of gate valve best quality</t>
    </r>
    <r>
      <rPr>
        <b/>
        <sz val="12"/>
        <rFont val="Calibri Light"/>
        <family val="2"/>
        <scheme val="major"/>
      </rPr>
      <t xml:space="preserve">
</t>
    </r>
    <r>
      <rPr>
        <sz val="12"/>
        <rFont val="Calibri Light"/>
        <family val="2"/>
        <scheme val="major"/>
      </rPr>
      <t>Prepare all materials, equipment, and manpower for the Supply and installation of gat galve best qualtiy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</si>
  <si>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elbow (dia=2 in) best qualtiy</t>
    </r>
    <r>
      <rPr>
        <b/>
        <sz val="12"/>
        <rFont val="Calibri Light"/>
        <family val="2"/>
        <scheme val="major"/>
      </rPr>
      <t xml:space="preserve">
</t>
    </r>
    <r>
      <rPr>
        <sz val="12"/>
        <rFont val="Calibri Light"/>
        <family val="2"/>
        <scheme val="major"/>
      </rPr>
      <t>Prepare all materials, equipment, and manpower for the Supply, installation of elbow with all related activities to complete the job as per drawing and instruction of the in-charge engineer All tasks for this item are to be under full approval of in charge engineer</t>
    </r>
  </si>
  <si>
    <r>
      <rPr>
        <b/>
        <u/>
        <sz val="12"/>
        <rFont val="Calibri Light"/>
        <family val="2"/>
        <scheme val="major"/>
      </rPr>
      <t xml:space="preserve">Supply and installation relegate of clay backfill around of casing pipe </t>
    </r>
    <r>
      <rPr>
        <sz val="12"/>
        <rFont val="Calibri Light"/>
        <family val="2"/>
        <scheme val="major"/>
      </rPr>
      <t xml:space="preserve">
Prepare all materials, equipment, and manpower for supply and installation relegate of clay backfill around of casing pipe  with all related activities to complete the job as per drawing and instruction of the in-charge engineer  All tasks for this item are to be under the full approval of the charge engineer</t>
    </r>
  </si>
  <si>
    <r>
      <rPr>
        <b/>
        <u/>
        <sz val="12"/>
        <rFont val="Calibri Light"/>
        <family val="2"/>
        <scheme val="major"/>
      </rPr>
      <t xml:space="preserve">Supply and installation of relegate of gravel for external around of filter pipe </t>
    </r>
    <r>
      <rPr>
        <sz val="12"/>
        <rFont val="Calibri Light"/>
        <family val="2"/>
        <scheme val="major"/>
      </rPr>
      <t xml:space="preserve">
Prepare all materials, equipment, and manpower for supply and installation of relegate of gravel for external around filter pipe  with all related activities to complete the job as per drawing and instruction of the in-charge engineer  All tasks for this item are to be under the full approval of the charge engineer</t>
    </r>
  </si>
  <si>
    <t>Ls</t>
  </si>
  <si>
    <r>
      <rPr>
        <b/>
        <u/>
        <sz val="12"/>
        <rFont val="Calibri Light"/>
        <family val="2"/>
        <scheme val="major"/>
      </rPr>
      <t xml:space="preserve">Supply and installation of relegate for Sufa </t>
    </r>
    <r>
      <rPr>
        <sz val="12"/>
        <rFont val="Calibri Light"/>
        <family val="2"/>
        <scheme val="major"/>
      </rPr>
      <t xml:space="preserve">
Prepare all materials, equipment, and manpower for supply and installation of relegate for sufa  with all related activities to complete the job as per drawing and instruction of the in-charge engineer  All tasks for this item are to be under the full approval of the charge engineer</t>
    </r>
  </si>
  <si>
    <r>
      <t xml:space="preserve">Supply and installation of relegate of PCC mix 1:2:4 for Sufa
</t>
    </r>
    <r>
      <rPr>
        <sz val="12"/>
        <rFont val="Calibri Light"/>
        <family val="2"/>
        <scheme val="major"/>
      </rPr>
      <t>Prepare all materials, equipment, and manpower for the Supply and installation of the relegate of PCC (1:2:4) for Sufa with all required accessories, and  all related activities to complete the job as per the drawing and instructions of the in-charge engineer  All tasks for this item are to be under the full approval of the charge engineer</t>
    </r>
  </si>
  <si>
    <t>A5</t>
  </si>
  <si>
    <t>A7</t>
  </si>
  <si>
    <t>A8</t>
  </si>
  <si>
    <t>A10</t>
  </si>
  <si>
    <t>A12</t>
  </si>
  <si>
    <t>A14</t>
  </si>
  <si>
    <t>A. Water Well</t>
  </si>
  <si>
    <t>C. Civil Work</t>
  </si>
  <si>
    <t>D3</t>
  </si>
  <si>
    <t>D4</t>
  </si>
  <si>
    <t>D5</t>
  </si>
  <si>
    <t>D6</t>
  </si>
  <si>
    <t>D7</t>
  </si>
  <si>
    <t>D8</t>
  </si>
  <si>
    <t>D9</t>
  </si>
  <si>
    <t>D10</t>
  </si>
  <si>
    <t>D11</t>
  </si>
  <si>
    <t>D12</t>
  </si>
  <si>
    <t>D13</t>
  </si>
  <si>
    <t>D14</t>
  </si>
  <si>
    <t>SqM</t>
  </si>
  <si>
    <t>Total D. Main Building Civil Work</t>
  </si>
  <si>
    <r>
      <rPr>
        <b/>
        <u/>
        <sz val="12"/>
        <rFont val="Calibri Light"/>
        <family val="2"/>
        <scheme val="major"/>
      </rPr>
      <t>Removing extra waste materials from roof surface</t>
    </r>
    <r>
      <rPr>
        <sz val="12"/>
        <rFont val="Calibri Light"/>
        <family val="2"/>
        <scheme val="major"/>
      </rPr>
      <t xml:space="preserve">
Prepare all materials, equipment, and manpower forRemoving extra waste materials from roof surface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</si>
  <si>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Repairing the  mad layer of exising roof and leakage</t>
    </r>
    <r>
      <rPr>
        <sz val="12"/>
        <rFont val="Calibri Light"/>
        <family val="2"/>
        <scheme val="major"/>
      </rPr>
      <t xml:space="preserve">
Prepare all materials, equipment, and manpower forRepairing the  mad layer (10 cm) of exising roof and leakage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</si>
  <si>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high quality ISOGAM (4mm) on the roof</t>
    </r>
    <r>
      <rPr>
        <sz val="12"/>
        <rFont val="Calibri Light"/>
        <family val="2"/>
        <scheme val="major"/>
      </rPr>
      <t xml:space="preserve">
Prepare all materials, equipment, and manpower for installation of 4mm high quality of ISOGAM (4mm),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</si>
  <si>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color theme="1"/>
        <rFont val="Calibri Light"/>
        <family val="2"/>
        <scheme val="major"/>
      </rPr>
      <t>Repairing and 3 coats oil painting of the existing damaged wooden doors total 12 single doors, and 2 double main doors and preparation of the location and installation.</t>
    </r>
    <r>
      <rPr>
        <sz val="12"/>
        <color theme="1"/>
        <rFont val="Calibri Light"/>
        <family val="2"/>
        <scheme val="major"/>
      </rPr>
      <t xml:space="preserve">
Prepare all materials, equipment, and manpower for the Repairing of the existing damaged wooden Door total 12 single and 2 double main doors prepare the location. Any damages to the existing structure are to be fixed with all related activities to complete the job as per the drawing and instruction of the in-charge engineer all waste materials and debris are to be transported to the approved damp site. All tasks for this item are to be under the full approval of in charge engineer
</t>
    </r>
  </si>
  <si>
    <r>
      <rPr>
        <b/>
        <u/>
        <sz val="12"/>
        <rFont val="Calibri Light"/>
        <family val="2"/>
        <scheme val="major"/>
      </rPr>
      <t>Site cleaning and preparing the site for project</t>
    </r>
    <r>
      <rPr>
        <sz val="12"/>
        <rFont val="Calibri Light"/>
        <family val="2"/>
        <scheme val="major"/>
      </rPr>
      <t xml:space="preserve">
Prepare all materials, equipment, and manpower for site cleaning and preparing the site for project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</si>
  <si>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Installation of pipe (diameter 2 in) with steel Galvanized cable 6 mm diamtger</t>
    </r>
    <r>
      <rPr>
        <sz val="12"/>
        <rFont val="Calibri Light"/>
        <family val="2"/>
        <scheme val="major"/>
      </rPr>
      <t xml:space="preserve">
Prepare all materials, equipment, and manpower for installation of pipe (diameter = 2 in) with Galvanized steel cable 6 mm with all related activities to complete the job as per drawing and instruction of the in-charge engineer All tasks for this item are to be under full approval in charge engineer</t>
    </r>
  </si>
  <si>
    <t>D. Bill of Quantity for Repairing of the Main Building of Lokar Girls Secondary School (Priority 4)</t>
  </si>
  <si>
    <t>D15</t>
  </si>
  <si>
    <t>D16</t>
  </si>
  <si>
    <t>D17</t>
  </si>
  <si>
    <t>D18</t>
  </si>
  <si>
    <t>D19</t>
  </si>
  <si>
    <t>Total of D. Civil Works:</t>
  </si>
  <si>
    <r>
      <rPr>
        <b/>
        <u/>
        <sz val="12"/>
        <rFont val="Calibri Light"/>
        <family val="2"/>
        <scheme val="major"/>
      </rPr>
      <t>Removing the exterior wall-damaged cement and sand Plaster</t>
    </r>
    <r>
      <rPr>
        <sz val="12"/>
        <rFont val="Calibri Light"/>
        <family val="2"/>
        <scheme val="major"/>
      </rPr>
      <t xml:space="preserve">
Prepare all materials, equipment, and manpower for removing the exterior wall-damaged cement and sand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</si>
  <si>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Repairing and painting of exisiting black boards</t>
    </r>
    <r>
      <rPr>
        <sz val="12"/>
        <rFont val="Calibri Light"/>
        <family val="2"/>
        <scheme val="major"/>
      </rPr>
      <t xml:space="preserve">
Prepare all materials, equipment, and manpower forRepairing and painting of exisiting black boards  with all related activities to complete the job as per drawing and instruction of the in-charge engineer  All tasks for this item are to be under the full approval of the charge engineer</t>
    </r>
  </si>
  <si>
    <r>
      <rPr>
        <b/>
        <u/>
        <sz val="12"/>
        <rFont val="Calibri Light"/>
        <family val="2"/>
        <scheme val="major"/>
      </rPr>
      <t>Removing the interior wall-damaged cement and sand Plaster</t>
    </r>
    <r>
      <rPr>
        <sz val="12"/>
        <rFont val="Calibri Light"/>
        <family val="2"/>
        <scheme val="major"/>
      </rPr>
      <t xml:space="preserve">
Prepare all materials, equipment, and manpower for Removing the interior wall-damaged cement and sand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</si>
  <si>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t>D20</t>
  </si>
  <si>
    <t>D21</t>
  </si>
  <si>
    <r>
      <rPr>
        <b/>
        <u/>
        <sz val="12"/>
        <rFont val="Calibri Light"/>
        <family val="2"/>
        <scheme val="major"/>
      </rPr>
      <t>Site Preparation for drilling of water well</t>
    </r>
    <r>
      <rPr>
        <sz val="12"/>
        <rFont val="Calibri Light"/>
        <family val="2"/>
        <scheme val="major"/>
      </rPr>
      <t xml:space="preserve">
Prepare all materials, equipment, and manpower forSite preparation for drilling of water well with all related activities to complete the job as per drawing and instruction of the in-charge engineer all waste materials and debris are to be transported to the approved damp site. All tasks for this item are to be under the full approval of the charge engineer</t>
    </r>
  </si>
  <si>
    <t>It is need to drill 100m water well.</t>
  </si>
  <si>
    <r>
      <rPr>
        <b/>
        <u/>
        <sz val="12"/>
        <rFont val="Calibri Light"/>
        <family val="2"/>
        <scheme val="major"/>
      </rPr>
      <t>Installation of pvc pipe (diameter = 8in) Scheduale 80</t>
    </r>
    <r>
      <rPr>
        <sz val="12"/>
        <rFont val="Calibri Light"/>
        <family val="2"/>
        <scheme val="major"/>
      </rPr>
      <t xml:space="preserve">
Prepare all materials, equipment, and manpower for Installation of pvc pipe (diameter = 8in) Scheduale 80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</si>
  <si>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Installation of pvc filter pipe (diameter = 8in) Scheduale 80</t>
    </r>
    <r>
      <rPr>
        <sz val="12"/>
        <rFont val="Calibri Light"/>
        <family val="2"/>
        <scheme val="major"/>
      </rPr>
      <t xml:space="preserve">
Prepare all materials, equipment, and manpower for Installation of pvc filter pipe (diameter = 8in) Scheduale 80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</si>
  <si>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color theme="1"/>
        <rFont val="Calibri Light"/>
        <family val="2"/>
        <scheme val="major"/>
      </rPr>
      <t xml:space="preserve">Sypply and installation of best quality wire 1(3x6) mm2 </t>
    </r>
    <r>
      <rPr>
        <sz val="12"/>
        <color theme="1"/>
        <rFont val="Calibri Light"/>
        <family val="2"/>
        <scheme val="major"/>
      </rPr>
      <t xml:space="preserve">
Prepare all materials, equipment, and manpower for  installation of best quality wire  1(3x6) mm2, with replacing the accessories as needed (hinges, locks, broken glasses)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</si>
  <si>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r>
      <t xml:space="preserve">Supply and installation of check valve (dia= 2") best qualtiy
</t>
    </r>
    <r>
      <rPr>
        <sz val="12"/>
        <rFont val="Calibri Light"/>
        <family val="2"/>
        <scheme val="major"/>
      </rPr>
      <t>Prepare all materials, equipment, and manpower for supply and installation of check valve (dia=2") best qualtiy all related activities to complete the job as per drawing and instruction of the in-charge engineer  All tasks for this item are to be under the full approval of the charge engineer</t>
    </r>
  </si>
  <si>
    <t>M3</t>
  </si>
  <si>
    <t>A15</t>
  </si>
  <si>
    <t>A16</t>
  </si>
  <si>
    <r>
      <t xml:space="preserve">Supply and installation of solar panels with high quality 270 W Polycrystalline made in Germany
</t>
    </r>
    <r>
      <rPr>
        <sz val="12"/>
        <rFont val="Calibri Light"/>
        <family val="2"/>
        <scheme val="major"/>
      </rPr>
      <t>Prepare all materials, equipment, and manpower for theSupply and installation of solar panels with high quality 270 W Polycrystalline made in Germany with  all related activities to complete the job as per the drawing and instructions of the in-charge engineer  All tasks for this item are to be under the full approval of the charge engineer</t>
    </r>
  </si>
  <si>
    <t>A17</t>
  </si>
  <si>
    <r>
      <t xml:space="preserve">Supply and installation of chinese hybrid 5kw with high quality
</t>
    </r>
    <r>
      <rPr>
        <sz val="12"/>
        <rFont val="Calibri Light"/>
        <family val="2"/>
        <scheme val="major"/>
      </rPr>
      <t>Prepare all materials, equipment, and manpower for theSupply and installation of supply and installation of chinese hybrid 5kw with high quality with  all related activities to complete the job as per the drawing and instructions of the in-charge engineer  All tasks for this item are to be under the full approval of the charge engineer</t>
    </r>
  </si>
  <si>
    <t>A18</t>
  </si>
  <si>
    <r>
      <t xml:space="preserve">Supply and installation of dry battery 200 AMP for solar system made in Thailand with high quality
</t>
    </r>
    <r>
      <rPr>
        <sz val="12"/>
        <rFont val="Calibri Light"/>
        <family val="2"/>
        <scheme val="major"/>
      </rPr>
      <t>Prepare all materials, equipment, and manpower for the supply and installation of dry battery 200 AMP for solar system made in Thailand with high quality with  all related activities to complete the job as per the drawing and instructions of the in-charge engineer  All tasks for this item are to be under the full approval of the charge engineer</t>
    </r>
  </si>
  <si>
    <t>A19</t>
  </si>
  <si>
    <r>
      <t xml:space="preserve">Supply and installation of  wire 1(3x4) mm2 coper from water pump switch to waterpump
</t>
    </r>
    <r>
      <rPr>
        <sz val="12"/>
        <rFont val="Calibri Light"/>
        <family val="2"/>
        <scheme val="major"/>
      </rPr>
      <t>Prepare all materials, equipment, and manpower for the supply and installation of  wire 1(3x4) mm2 coper from water pump switch to waterpump with  all related activities to complete the job as per the drawing and instructions of the in-charge engineer  All tasks for this item are to be under the full approval of the charge engineer</t>
    </r>
  </si>
  <si>
    <t>A20</t>
  </si>
  <si>
    <r>
      <t xml:space="preserve">Supply and installation of  wire 1(1x10) mm2 coper from solar panel to battery good quality
</t>
    </r>
    <r>
      <rPr>
        <sz val="12"/>
        <rFont val="Calibri Light"/>
        <family val="2"/>
        <scheme val="major"/>
      </rPr>
      <t>Prepare all materials, equipment, and manpower for the supply and installation of  wire 1(3x4) mm2 coper from solar panel to battery good quality with all related activities to complete the job as per the drawing and instructions of the in-charge engineer  All tasks for this item are to be under the full approval of the charge engineer</t>
    </r>
  </si>
  <si>
    <t>A21</t>
  </si>
  <si>
    <r>
      <t xml:space="preserve">Supply and installation of  wire 1(2x4) mm2 coper from inventor to wiring of swich good quality
</t>
    </r>
    <r>
      <rPr>
        <sz val="12"/>
        <rFont val="Calibri Light"/>
        <family val="2"/>
        <scheme val="major"/>
      </rPr>
      <t>Prepare all materials, equipment, and manpower for the Supply and installation of  wire 1(2x4) mm2 coper from inventor to wiring of swich good quality with all related activities to complete the job as per the drawing and instructions of the in-charge engineer  All tasks for this item are to be under the full approval of the charge engineer</t>
    </r>
  </si>
  <si>
    <t>A22</t>
  </si>
  <si>
    <r>
      <t xml:space="preserve">Supply and installation of  grounding rod 3 meter length dia 20 mm from copper
</t>
    </r>
    <r>
      <rPr>
        <sz val="12"/>
        <rFont val="Calibri Light"/>
        <family val="2"/>
        <scheme val="major"/>
      </rPr>
      <t>Prepare all materials, equipment, and manpower for the Supply and installation of  grounding rod 3 meter length dia 20 mm from copper with all related activities to complete the job as per the drawing and instructions of the in-charge engineer  All tasks for this item are to be under the full approval of the charge engineer</t>
    </r>
  </si>
  <si>
    <t>A23</t>
  </si>
  <si>
    <r>
      <t xml:space="preserve">Supply and installation of connections for all systems
</t>
    </r>
    <r>
      <rPr>
        <sz val="12"/>
        <rFont val="Calibri Light"/>
        <family val="2"/>
        <scheme val="major"/>
      </rPr>
      <t>Prepare all materials, equipment, and manpower for the Supply and installation of connections for all systems with all related activities to complete the job as per the drawing and instructions of the in-charge engineer  All tasks for this item are to be under the full approval of the charge engineer</t>
    </r>
  </si>
  <si>
    <t>A24</t>
  </si>
  <si>
    <r>
      <t xml:space="preserve">Supply and installation of lighting protection rod 1.5m length dia 19mm coper
</t>
    </r>
    <r>
      <rPr>
        <sz val="12"/>
        <rFont val="Calibri Light"/>
        <family val="2"/>
        <scheme val="major"/>
      </rPr>
      <t>Prepare all materials, equipment, and manpower for the Supply and installation of lighting protection rod 1.5m length dia 19mm coper with all related activities to complete the job as per the drawing and instructions of the in-charge engineer  All tasks for this item are to be under the full approval of the charge engineer</t>
    </r>
  </si>
  <si>
    <t>A25</t>
  </si>
  <si>
    <r>
      <t xml:space="preserve">Supply and installation of 4inch Jisti pipe and the tickness is 3mm making a frame for 6 solar mirrors that the height is 4m and 1m should be into earth and convert to p.c.c and ring laring should be 2.5 inch amd it sould be able to do a round about and when it goes toward sun it should be lock 
</t>
    </r>
    <r>
      <rPr>
        <sz val="12"/>
        <rFont val="Calibri Light"/>
        <family val="2"/>
        <scheme val="major"/>
      </rPr>
      <t>Prepare all materials, equipment, and manpower for the Supply and installation of 4inch Jisti pipe and the tickness is 3mm making a frame for 6 solar mirrors that the height is 4m and 1m should be into earth and convert to p.c.c and ring laring should be 2.5 inch amd it sould be able to do a round about and when it goes toward sun it should be lock  with all related activities to complete the job as per the drawing and instructions of the in-charge engineer  All tasks for this item are to be under the full approval of the charge engineer</t>
    </r>
  </si>
  <si>
    <t>A26</t>
  </si>
  <si>
    <r>
      <t xml:space="preserve">Well development (with one of the following techniques: Hydro jetting, sure blocks or air development)
</t>
    </r>
    <r>
      <rPr>
        <sz val="12"/>
        <rFont val="Calibri Light"/>
        <family val="2"/>
        <scheme val="major"/>
      </rPr>
      <t>Prepare all materials, equipment, and manpower for the Well development (with one of the following techniques: Hydro jetting, sure blocks or air development) with all related activities to complete the job as per the drawing and instructions of the in-charge engineer  All tasks for this item are to be under the full approval of the charge engineer.</t>
    </r>
  </si>
  <si>
    <t>Renovation of ( Lokar Girls Secondary School    )</t>
  </si>
  <si>
    <t>A. Bill of Quantity for Drilling a rotary water well (100 m) of Lokar Girls Secondary School (Priority 1 and 2)</t>
  </si>
  <si>
    <t>A27</t>
  </si>
  <si>
    <t>Total A. Water Well</t>
  </si>
  <si>
    <t>Total cost of water well drilling and solar system</t>
  </si>
  <si>
    <t>The underground level is 30m</t>
  </si>
  <si>
    <t>Renovation of ( Lokar Girls Secondary School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</si>
</sst>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3"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2"/>
      <color rgb="FF000000"/>
      <name val="Calibri Light"/>
      <family val="2"/>
      <scheme val="major"/>
    </font>
    <font>
      <b/>
      <sz val="14"/>
      <color theme="1"/>
      <name val="Times New Roman"/>
      <family val="1"/>
    </font>
    <font>
      <b/>
      <sz val="16"/>
      <color theme="1"/>
      <name val="Calibri Light"/>
      <family val="2"/>
      <scheme val="major"/>
    </font>
    <font>
      <b/>
      <u/>
      <sz val="12"/>
      <color theme="1"/>
      <name val="Calibri Light"/>
      <family val="2"/>
      <scheme val="major"/>
    </font>
    <font>
      <sz val="12"/>
      <color theme="1"/>
      <name val="Calibri Light"/>
      <family val="2"/>
      <scheme val="major"/>
    </font>
    <font>
      <sz val="9"/>
      <color theme="1"/>
      <name val="Calibri Light"/>
      <family val="2"/>
      <scheme val="major"/>
    </font>
    <font>
      <sz val="11"/>
      <color theme="1"/>
      <name val="Calibri"/>
      <family val="2"/>
      <scheme val="minor"/>
    </font>
    <font>
      <sz val="11"/>
      <name val="Calibri Light"/>
      <family val="2"/>
      <scheme val="maj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43" fontId="21" fillId="0" borderId="0" applyFont="0" applyFill="0" applyBorder="0" applyAlignment="0" applyProtection="0"/>
  </cellStyleXfs>
  <cellXfs count="80">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13" fillId="0" borderId="1" xfId="0" applyFont="1" applyBorder="1" applyAlignment="1">
      <alignment horizontal="center" vertical="center" wrapText="1"/>
    </xf>
    <xf numFmtId="2" fontId="14" fillId="0" borderId="1" xfId="0" applyNumberFormat="1" applyFont="1" applyBorder="1" applyAlignment="1">
      <alignment horizontal="center" vertical="center" shrinkToFit="1"/>
    </xf>
    <xf numFmtId="2" fontId="14" fillId="0" borderId="1" xfId="0" applyNumberFormat="1" applyFont="1" applyBorder="1" applyAlignment="1">
      <alignment horizontal="center" vertical="center" wrapText="1"/>
    </xf>
    <xf numFmtId="0" fontId="11" fillId="0" borderId="0" xfId="0" applyFont="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0" fontId="6" fillId="0" borderId="0" xfId="0" applyFont="1" applyAlignment="1">
      <alignment horizontal="left" vertical="center"/>
    </xf>
    <xf numFmtId="0" fontId="13" fillId="0" borderId="1" xfId="0" applyFont="1" applyFill="1" applyBorder="1" applyAlignment="1">
      <alignment horizontal="center" vertical="center" wrapText="1"/>
    </xf>
    <xf numFmtId="2" fontId="14" fillId="0" borderId="1" xfId="0" applyNumberFormat="1" applyFont="1" applyFill="1" applyBorder="1" applyAlignment="1">
      <alignment horizontal="center" vertical="center" shrinkToFit="1"/>
    </xf>
    <xf numFmtId="2" fontId="14" fillId="0" borderId="1" xfId="0" applyNumberFormat="1" applyFont="1" applyFill="1" applyBorder="1" applyAlignment="1">
      <alignment horizontal="center" vertical="center" wrapText="1"/>
    </xf>
    <xf numFmtId="0" fontId="13" fillId="4" borderId="4" xfId="0" applyFont="1" applyFill="1" applyBorder="1" applyAlignment="1">
      <alignment horizontal="center" vertical="center" wrapText="1"/>
    </xf>
    <xf numFmtId="2" fontId="14" fillId="4" borderId="4" xfId="0" applyNumberFormat="1" applyFont="1" applyFill="1" applyBorder="1" applyAlignment="1">
      <alignment horizontal="center" vertical="center" shrinkToFit="1"/>
    </xf>
    <xf numFmtId="2" fontId="14" fillId="4" borderId="4" xfId="0" applyNumberFormat="1" applyFont="1" applyFill="1" applyBorder="1" applyAlignment="1">
      <alignment horizontal="center" vertical="center" wrapText="1"/>
    </xf>
    <xf numFmtId="0" fontId="0" fillId="0" borderId="5" xfId="0" applyBorder="1" applyAlignment="1">
      <alignment horizontal="center" vertical="center"/>
    </xf>
    <xf numFmtId="0" fontId="0" fillId="0" borderId="1" xfId="0" applyBorder="1" applyAlignment="1">
      <alignment horizontal="left" vertical="center" wrapText="1"/>
    </xf>
    <xf numFmtId="0" fontId="16" fillId="5" borderId="10" xfId="0" applyFont="1" applyFill="1" applyBorder="1" applyAlignment="1">
      <alignment vertical="center"/>
    </xf>
    <xf numFmtId="4" fontId="0" fillId="0" borderId="0" xfId="0" applyNumberFormat="1"/>
    <xf numFmtId="0" fontId="16" fillId="4" borderId="5" xfId="0" applyFont="1" applyFill="1" applyBorder="1" applyAlignment="1">
      <alignment horizontal="center" vertical="center"/>
    </xf>
    <xf numFmtId="0" fontId="7" fillId="0" borderId="1" xfId="0" applyFont="1" applyBorder="1" applyAlignment="1">
      <alignment horizontal="left" vertical="center" wrapText="1"/>
    </xf>
    <xf numFmtId="0" fontId="1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center" vertical="center"/>
    </xf>
    <xf numFmtId="0" fontId="13" fillId="4" borderId="11" xfId="0" applyFont="1" applyFill="1" applyBorder="1" applyAlignment="1">
      <alignment horizontal="center" vertical="center" wrapText="1"/>
    </xf>
    <xf numFmtId="2" fontId="20" fillId="0" borderId="1" xfId="0" applyNumberFormat="1" applyFont="1" applyBorder="1" applyAlignment="1">
      <alignment horizontal="center" vertical="center" wrapText="1"/>
    </xf>
    <xf numFmtId="0" fontId="12" fillId="0" borderId="1" xfId="0" applyFont="1" applyBorder="1" applyAlignment="1">
      <alignment horizontal="left" vertical="top" wrapText="1"/>
    </xf>
    <xf numFmtId="0" fontId="7" fillId="4" borderId="1" xfId="0" applyFont="1" applyFill="1" applyBorder="1" applyAlignment="1">
      <alignment horizontal="left" vertical="top" wrapText="1"/>
    </xf>
    <xf numFmtId="0" fontId="16" fillId="4" borderId="12" xfId="0" applyFont="1" applyFill="1" applyBorder="1" applyAlignment="1">
      <alignment horizontal="center" vertical="center" wrapText="1"/>
    </xf>
    <xf numFmtId="0" fontId="16" fillId="4" borderId="13" xfId="0" applyFont="1" applyFill="1" applyBorder="1" applyAlignment="1">
      <alignment horizontal="center" vertical="center"/>
    </xf>
    <xf numFmtId="43" fontId="0" fillId="0" borderId="1" xfId="1" applyFont="1" applyBorder="1" applyAlignment="1">
      <alignment horizontal="left" vertical="top"/>
    </xf>
    <xf numFmtId="0" fontId="16" fillId="5" borderId="1" xfId="0" applyFont="1" applyFill="1" applyBorder="1" applyAlignment="1">
      <alignment horizontal="center" vertical="center" wrapText="1"/>
    </xf>
    <xf numFmtId="4" fontId="16" fillId="5"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1" fontId="11" fillId="0" borderId="1" xfId="0" applyNumberFormat="1" applyFont="1" applyBorder="1" applyAlignment="1">
      <alignment horizontal="center" vertical="center" shrinkToFit="1"/>
    </xf>
    <xf numFmtId="0" fontId="13" fillId="0" borderId="1" xfId="0" applyFont="1" applyBorder="1" applyAlignment="1">
      <alignment horizontal="left" vertical="center" wrapText="1"/>
    </xf>
    <xf numFmtId="0" fontId="12" fillId="0" borderId="1" xfId="0" applyFont="1" applyBorder="1" applyAlignment="1">
      <alignment horizontal="left" vertical="center" wrapText="1"/>
    </xf>
    <xf numFmtId="2" fontId="15" fillId="6"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2" fillId="0" borderId="1" xfId="0" applyFont="1" applyBorder="1" applyAlignment="1">
      <alignment horizontal="center"/>
    </xf>
    <xf numFmtId="0" fontId="10" fillId="6"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0" borderId="1" xfId="0" applyFont="1" applyBorder="1" applyAlignment="1">
      <alignment horizontal="left" vertical="top" wrapText="1"/>
    </xf>
    <xf numFmtId="0" fontId="7" fillId="4" borderId="1" xfId="0" applyFont="1" applyFill="1" applyBorder="1" applyAlignment="1">
      <alignment horizontal="center" vertical="center" wrapText="1"/>
    </xf>
    <xf numFmtId="0" fontId="10" fillId="4" borderId="1" xfId="0" applyFont="1" applyFill="1" applyBorder="1" applyAlignment="1">
      <alignment horizontal="center" vertical="top" wrapText="1"/>
    </xf>
    <xf numFmtId="0" fontId="10"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7"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8" fillId="4" borderId="7" xfId="0" applyFont="1" applyFill="1" applyBorder="1" applyAlignment="1">
      <alignment horizontal="center" vertical="center" wrapText="1"/>
    </xf>
    <xf numFmtId="0" fontId="22" fillId="0" borderId="5" xfId="0" applyFont="1" applyBorder="1" applyAlignment="1">
      <alignment horizontal="left" vertical="top" wrapText="1"/>
    </xf>
    <xf numFmtId="0" fontId="22" fillId="0" borderId="1" xfId="0" applyFont="1" applyBorder="1" applyAlignment="1">
      <alignment horizontal="left" vertical="top" wrapText="1"/>
    </xf>
    <xf numFmtId="0" fontId="22" fillId="0" borderId="6" xfId="0" applyFont="1" applyBorder="1" applyAlignment="1">
      <alignment horizontal="left" vertical="top" wrapText="1"/>
    </xf>
    <xf numFmtId="1" fontId="15" fillId="4" borderId="10" xfId="0" applyNumberFormat="1" applyFont="1" applyFill="1" applyBorder="1" applyAlignment="1">
      <alignment horizontal="center" vertical="center" shrinkToFit="1"/>
    </xf>
    <xf numFmtId="1" fontId="15" fillId="4" borderId="4" xfId="0" applyNumberFormat="1" applyFont="1" applyFill="1" applyBorder="1" applyAlignment="1">
      <alignment horizontal="center" vertical="center" shrinkToFit="1"/>
    </xf>
    <xf numFmtId="2" fontId="15" fillId="4" borderId="4" xfId="0" applyNumberFormat="1"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90625" bestFit="1" customWidth="1"/>
    <col min="2" max="2" width="26.36328125" bestFit="1" customWidth="1"/>
    <col min="3" max="3" width="23.90625" bestFit="1" customWidth="1"/>
    <col min="10" max="10" width="9.63281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60" t="s">
        <v>7</v>
      </c>
      <c r="B4" s="60"/>
      <c r="C4" s="60"/>
      <c r="D4" s="60"/>
      <c r="E4" s="60"/>
      <c r="F4" s="60"/>
      <c r="G4" s="60"/>
      <c r="H4" s="60"/>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60" t="s">
        <v>7</v>
      </c>
      <c r="B14" s="60"/>
      <c r="C14" s="60"/>
      <c r="D14" s="60"/>
      <c r="E14" s="60"/>
      <c r="F14" s="60"/>
      <c r="G14" s="60"/>
      <c r="H14" s="60"/>
      <c r="I14" s="16">
        <f>SUM(I6:I13)</f>
        <v>262.02800000000002</v>
      </c>
      <c r="J14" s="17"/>
    </row>
    <row r="15" spans="1:10" x14ac:dyDescent="0.35">
      <c r="A15" s="15"/>
      <c r="B15" s="15"/>
      <c r="C15" s="15"/>
      <c r="D15" s="15"/>
      <c r="E15" s="15"/>
      <c r="F15" s="15"/>
      <c r="G15" s="15"/>
      <c r="H15" s="15"/>
      <c r="I15" s="16"/>
      <c r="J15" s="17"/>
    </row>
    <row r="16" spans="1:10" x14ac:dyDescent="0.35">
      <c r="A16" s="4">
        <v>2</v>
      </c>
      <c r="B16" s="5" t="s">
        <v>77</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60" t="s">
        <v>7</v>
      </c>
      <c r="B25" s="60"/>
      <c r="C25" s="60"/>
      <c r="D25" s="60"/>
      <c r="E25" s="60"/>
      <c r="F25" s="60"/>
      <c r="G25" s="60"/>
      <c r="H25" s="60"/>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60" t="s">
        <v>7</v>
      </c>
      <c r="B38" s="60"/>
      <c r="C38" s="60"/>
      <c r="D38" s="60"/>
      <c r="E38" s="60"/>
      <c r="F38" s="60"/>
      <c r="G38" s="60"/>
      <c r="H38" s="60"/>
      <c r="I38" s="16">
        <f>SUM(I27:I37)</f>
        <v>79.3245</v>
      </c>
      <c r="J38" s="17"/>
    </row>
    <row r="39" spans="1:10" ht="16.5" x14ac:dyDescent="0.35">
      <c r="A39" s="10"/>
      <c r="B39" s="11" t="s">
        <v>84</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83</v>
      </c>
      <c r="D44" s="12" t="s">
        <v>21</v>
      </c>
      <c r="E44" s="10">
        <v>1</v>
      </c>
      <c r="F44" s="10">
        <v>3</v>
      </c>
      <c r="G44" s="10">
        <v>2</v>
      </c>
      <c r="H44" s="10"/>
      <c r="I44" s="10">
        <f t="shared" si="3"/>
        <v>6</v>
      </c>
      <c r="J44" s="10"/>
    </row>
    <row r="45" spans="1:10" ht="16.5" x14ac:dyDescent="0.35">
      <c r="A45" s="10"/>
      <c r="B45" s="11"/>
      <c r="C45" s="12" t="s">
        <v>82</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85</v>
      </c>
      <c r="D51" s="12" t="s">
        <v>21</v>
      </c>
      <c r="E51" s="10">
        <v>1</v>
      </c>
      <c r="F51" s="10">
        <v>3</v>
      </c>
      <c r="G51" s="10">
        <v>1.5</v>
      </c>
      <c r="H51" s="10"/>
      <c r="I51" s="10">
        <f t="shared" si="3"/>
        <v>4.5</v>
      </c>
      <c r="J51" s="10"/>
    </row>
    <row r="52" spans="1:10" x14ac:dyDescent="0.35">
      <c r="A52" s="60" t="s">
        <v>7</v>
      </c>
      <c r="B52" s="60"/>
      <c r="C52" s="60"/>
      <c r="D52" s="60"/>
      <c r="E52" s="60"/>
      <c r="F52" s="60"/>
      <c r="G52" s="60"/>
      <c r="H52" s="60"/>
      <c r="I52" s="16">
        <f>SUM(I39:I51)</f>
        <v>75.95</v>
      </c>
      <c r="J52" s="17"/>
    </row>
    <row r="53" spans="1:10" x14ac:dyDescent="0.35">
      <c r="A53" s="4">
        <v>3</v>
      </c>
      <c r="B53" s="5" t="s">
        <v>86</v>
      </c>
      <c r="C53" s="6"/>
      <c r="D53" s="6"/>
      <c r="E53" s="7"/>
      <c r="F53" s="6"/>
      <c r="G53" s="6"/>
      <c r="H53" s="6"/>
      <c r="I53" s="8"/>
      <c r="J53" s="9"/>
    </row>
    <row r="54" spans="1:10" ht="16.5" x14ac:dyDescent="0.35">
      <c r="A54" s="10"/>
      <c r="B54" s="11" t="s">
        <v>87</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60" t="s">
        <v>7</v>
      </c>
      <c r="B64" s="60"/>
      <c r="C64" s="60"/>
      <c r="D64" s="60"/>
      <c r="E64" s="60"/>
      <c r="F64" s="60"/>
      <c r="G64" s="60"/>
      <c r="H64" s="60"/>
      <c r="I64" s="16">
        <f>SUM(I54:I63)</f>
        <v>425.7</v>
      </c>
      <c r="J64" s="17"/>
    </row>
    <row r="65" spans="1:10" ht="16.5" x14ac:dyDescent="0.35">
      <c r="A65" s="10"/>
      <c r="B65" s="11" t="s">
        <v>88</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85</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89</v>
      </c>
      <c r="D70" s="12" t="s">
        <v>21</v>
      </c>
      <c r="E70" s="10">
        <v>1</v>
      </c>
      <c r="F70" s="10">
        <v>3.45</v>
      </c>
      <c r="G70" s="10">
        <v>3.37</v>
      </c>
      <c r="H70" s="10"/>
      <c r="I70" s="10">
        <f t="shared" si="6"/>
        <v>11.626500000000002</v>
      </c>
      <c r="J70" s="10"/>
    </row>
    <row r="71" spans="1:10" ht="16.5" x14ac:dyDescent="0.35">
      <c r="A71" s="10"/>
      <c r="B71" s="11"/>
      <c r="C71" s="12" t="s">
        <v>82</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83</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60" t="s">
        <v>7</v>
      </c>
      <c r="B80" s="60"/>
      <c r="C80" s="60"/>
      <c r="D80" s="60"/>
      <c r="E80" s="60"/>
      <c r="F80" s="60"/>
      <c r="G80" s="60"/>
      <c r="H80" s="60"/>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60" t="s">
        <v>7</v>
      </c>
      <c r="B83" s="60"/>
      <c r="C83" s="60"/>
      <c r="D83" s="60"/>
      <c r="E83" s="60"/>
      <c r="F83" s="60"/>
      <c r="G83" s="60"/>
      <c r="H83" s="60"/>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60" t="s">
        <v>7</v>
      </c>
      <c r="B89" s="60"/>
      <c r="C89" s="60"/>
      <c r="D89" s="60"/>
      <c r="E89" s="60"/>
      <c r="F89" s="60"/>
      <c r="G89" s="60"/>
      <c r="H89" s="60"/>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60" t="s">
        <v>7</v>
      </c>
      <c r="B102" s="60"/>
      <c r="C102" s="60"/>
      <c r="D102" s="60"/>
      <c r="E102" s="60"/>
      <c r="F102" s="60"/>
      <c r="G102" s="60"/>
      <c r="H102" s="60"/>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60" t="s">
        <v>7</v>
      </c>
      <c r="B105" s="60"/>
      <c r="C105" s="60"/>
      <c r="D105" s="60"/>
      <c r="E105" s="60"/>
      <c r="F105" s="60"/>
      <c r="G105" s="60"/>
      <c r="H105" s="60"/>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60" t="s">
        <v>7</v>
      </c>
      <c r="B111" s="60"/>
      <c r="C111" s="60"/>
      <c r="D111" s="60"/>
      <c r="E111" s="60"/>
      <c r="F111" s="60"/>
      <c r="G111" s="60"/>
      <c r="H111" s="60"/>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60" t="s">
        <v>7</v>
      </c>
      <c r="B118" s="60"/>
      <c r="C118" s="60"/>
      <c r="D118" s="60"/>
      <c r="E118" s="60"/>
      <c r="F118" s="60"/>
      <c r="G118" s="60"/>
      <c r="H118" s="60"/>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60" t="s">
        <v>7</v>
      </c>
      <c r="B121" s="60"/>
      <c r="C121" s="60"/>
      <c r="D121" s="60"/>
      <c r="E121" s="60"/>
      <c r="F121" s="60"/>
      <c r="G121" s="60"/>
      <c r="H121" s="60"/>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60" t="s">
        <v>7</v>
      </c>
      <c r="B124" s="60"/>
      <c r="C124" s="60"/>
      <c r="D124" s="60"/>
      <c r="E124" s="60"/>
      <c r="F124" s="60"/>
      <c r="G124" s="60"/>
      <c r="H124" s="60"/>
      <c r="I124" s="16">
        <f>SUM(I123)</f>
        <v>5.1749999999999998</v>
      </c>
      <c r="J124" s="17"/>
    </row>
    <row r="125" spans="1:10" x14ac:dyDescent="0.35">
      <c r="A125" s="4">
        <v>12</v>
      </c>
      <c r="B125" s="5" t="s">
        <v>78</v>
      </c>
      <c r="C125" s="6"/>
      <c r="D125" s="6"/>
      <c r="E125" s="7"/>
      <c r="F125" s="6"/>
      <c r="G125" s="6"/>
      <c r="H125" s="6"/>
      <c r="I125" s="8"/>
      <c r="J125" s="9"/>
    </row>
    <row r="126" spans="1:10" ht="16.5" x14ac:dyDescent="0.35">
      <c r="A126" s="10"/>
      <c r="B126" s="11" t="s">
        <v>79</v>
      </c>
      <c r="C126" s="12" t="s">
        <v>80</v>
      </c>
      <c r="D126" s="12" t="s">
        <v>21</v>
      </c>
      <c r="E126" s="10">
        <v>1</v>
      </c>
      <c r="F126" s="13">
        <v>101</v>
      </c>
      <c r="G126" s="14"/>
      <c r="H126" s="10">
        <v>0.5</v>
      </c>
      <c r="I126" s="10">
        <f>E126*F126*H126</f>
        <v>50.5</v>
      </c>
      <c r="J126" s="10"/>
    </row>
    <row r="127" spans="1:10" x14ac:dyDescent="0.35">
      <c r="A127" s="60" t="s">
        <v>7</v>
      </c>
      <c r="B127" s="60"/>
      <c r="C127" s="60"/>
      <c r="D127" s="60"/>
      <c r="E127" s="60"/>
      <c r="F127" s="60"/>
      <c r="G127" s="60"/>
      <c r="H127" s="60"/>
      <c r="I127" s="16">
        <f>SUM(I126)</f>
        <v>50.5</v>
      </c>
      <c r="J127" s="17"/>
    </row>
    <row r="128" spans="1:10" x14ac:dyDescent="0.35">
      <c r="A128" s="4">
        <v>12</v>
      </c>
      <c r="B128" s="5" t="s">
        <v>81</v>
      </c>
      <c r="C128" s="6"/>
      <c r="D128" s="6"/>
      <c r="E128" s="7"/>
      <c r="F128" s="6"/>
      <c r="G128" s="6"/>
      <c r="H128" s="6"/>
      <c r="I128" s="8"/>
      <c r="J128" s="9"/>
    </row>
    <row r="129" spans="1:10" ht="14" customHeight="1" x14ac:dyDescent="0.35">
      <c r="A129" s="10"/>
      <c r="B129" s="11" t="s">
        <v>43</v>
      </c>
      <c r="C129" s="12"/>
      <c r="D129" s="12" t="s">
        <v>21</v>
      </c>
      <c r="E129" s="10">
        <v>1</v>
      </c>
      <c r="F129" s="13">
        <v>3.8</v>
      </c>
      <c r="G129" s="14"/>
      <c r="H129" s="10">
        <v>2.5</v>
      </c>
      <c r="I129" s="10">
        <f>E129*F129*H129</f>
        <v>9.5</v>
      </c>
      <c r="J129" s="10"/>
    </row>
    <row r="130" spans="1:10" ht="14" customHeight="1" x14ac:dyDescent="0.35">
      <c r="A130" s="10"/>
      <c r="B130" s="11" t="s">
        <v>44</v>
      </c>
      <c r="C130" s="12"/>
      <c r="D130" s="12"/>
      <c r="E130" s="10">
        <v>2</v>
      </c>
      <c r="F130" s="13">
        <v>2</v>
      </c>
      <c r="G130" s="14"/>
      <c r="H130" s="10">
        <v>2.5</v>
      </c>
      <c r="I130" s="10">
        <f>E130*F130*H130</f>
        <v>10</v>
      </c>
      <c r="J130" s="10"/>
    </row>
    <row r="131" spans="1:10" x14ac:dyDescent="0.35">
      <c r="A131" s="60" t="s">
        <v>7</v>
      </c>
      <c r="B131" s="60"/>
      <c r="C131" s="60"/>
      <c r="D131" s="60"/>
      <c r="E131" s="60"/>
      <c r="F131" s="60"/>
      <c r="G131" s="60"/>
      <c r="H131" s="60"/>
      <c r="I131" s="16">
        <f>SUM(I129:I130)</f>
        <v>19.5</v>
      </c>
      <c r="J131" s="17"/>
    </row>
    <row r="132" spans="1:10" x14ac:dyDescent="0.35">
      <c r="A132" s="4">
        <v>12</v>
      </c>
      <c r="B132" s="5" t="s">
        <v>92</v>
      </c>
      <c r="C132" s="6"/>
      <c r="D132" s="6"/>
      <c r="E132" s="7"/>
      <c r="F132" s="6"/>
      <c r="G132" s="6"/>
      <c r="H132" s="6"/>
      <c r="I132" s="8"/>
      <c r="J132" s="9"/>
    </row>
    <row r="133" spans="1:10" x14ac:dyDescent="0.35">
      <c r="A133" s="10"/>
      <c r="B133" s="11" t="s">
        <v>79</v>
      </c>
      <c r="C133" s="12"/>
      <c r="D133" s="12" t="s">
        <v>91</v>
      </c>
      <c r="E133" s="10">
        <v>1</v>
      </c>
      <c r="F133" s="13">
        <f>160</f>
        <v>160</v>
      </c>
      <c r="G133" s="14"/>
      <c r="H133" s="10"/>
      <c r="I133" s="10">
        <f>E133*F133</f>
        <v>160</v>
      </c>
      <c r="J133" s="10"/>
    </row>
    <row r="134" spans="1:10" x14ac:dyDescent="0.35">
      <c r="A134" s="60" t="s">
        <v>7</v>
      </c>
      <c r="B134" s="60"/>
      <c r="C134" s="60"/>
      <c r="D134" s="60"/>
      <c r="E134" s="60"/>
      <c r="F134" s="60"/>
      <c r="G134" s="60"/>
      <c r="H134" s="60"/>
      <c r="I134" s="16">
        <f>SUM(I133)</f>
        <v>160</v>
      </c>
      <c r="J134" s="17"/>
    </row>
  </sheetData>
  <mergeCells count="18">
    <mergeCell ref="A134:H134"/>
    <mergeCell ref="A124:H124"/>
    <mergeCell ref="A102:H102"/>
    <mergeCell ref="A131:H131"/>
    <mergeCell ref="A52:H52"/>
    <mergeCell ref="A64:H64"/>
    <mergeCell ref="A80:H80"/>
    <mergeCell ref="A127:H127"/>
    <mergeCell ref="A105:H105"/>
    <mergeCell ref="A111:H111"/>
    <mergeCell ref="A118:H118"/>
    <mergeCell ref="A121:H121"/>
    <mergeCell ref="A4:H4"/>
    <mergeCell ref="A14:H14"/>
    <mergeCell ref="A38:H38"/>
    <mergeCell ref="A83:H83"/>
    <mergeCell ref="A89:H89"/>
    <mergeCell ref="A25:H25"/>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5"/>
  <sheetViews>
    <sheetView tabSelected="1" zoomScaleNormal="100" workbookViewId="0">
      <selection activeCell="B8" sqref="B8"/>
    </sheetView>
  </sheetViews>
  <sheetFormatPr defaultRowHeight="14.5" x14ac:dyDescent="0.35"/>
  <cols>
    <col min="1" max="1" width="6.36328125" customWidth="1"/>
    <col min="2" max="2" width="99.54296875" customWidth="1"/>
    <col min="3" max="3" width="34.54296875" customWidth="1"/>
  </cols>
  <sheetData>
    <row r="1" spans="1:3" s="18" customFormat="1" ht="29.25" customHeight="1" x14ac:dyDescent="0.35">
      <c r="A1" s="73" t="s">
        <v>207</v>
      </c>
      <c r="B1" s="69"/>
      <c r="C1" s="70"/>
    </row>
    <row r="2" spans="1:3" s="18" customFormat="1" ht="162.5" customHeight="1" x14ac:dyDescent="0.35">
      <c r="A2" s="74" t="s">
        <v>103</v>
      </c>
      <c r="B2" s="75"/>
      <c r="C2" s="76"/>
    </row>
    <row r="3" spans="1:3" ht="27.75" customHeight="1" x14ac:dyDescent="0.35">
      <c r="A3" s="36" t="s">
        <v>100</v>
      </c>
      <c r="B3" s="49" t="s">
        <v>96</v>
      </c>
      <c r="C3" s="50" t="s">
        <v>97</v>
      </c>
    </row>
    <row r="4" spans="1:3" ht="23.5" customHeight="1" x14ac:dyDescent="0.35">
      <c r="A4" s="32">
        <v>1</v>
      </c>
      <c r="B4" s="33" t="s">
        <v>204</v>
      </c>
      <c r="C4" s="51">
        <f>'Priority 01, 02 (Water Well) '!F34</f>
        <v>0</v>
      </c>
    </row>
    <row r="5" spans="1:3" ht="25" customHeight="1" x14ac:dyDescent="0.35">
      <c r="A5" s="32">
        <v>3</v>
      </c>
      <c r="B5" s="33" t="s">
        <v>152</v>
      </c>
      <c r="C5" s="51">
        <f>'Priority 4 (Repairing)'!F28</f>
        <v>0</v>
      </c>
    </row>
    <row r="6" spans="1:3" ht="18" thickBot="1" x14ac:dyDescent="0.4">
      <c r="A6" s="34"/>
      <c r="B6" s="52" t="s">
        <v>99</v>
      </c>
      <c r="C6" s="53">
        <f>SUM(C4:C5)</f>
        <v>0</v>
      </c>
    </row>
    <row r="8" spans="1:3" x14ac:dyDescent="0.35">
      <c r="C8" s="35"/>
    </row>
    <row r="15" spans="1:3" x14ac:dyDescent="0.35">
      <c r="B15" t="s">
        <v>98</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4"/>
  <sheetViews>
    <sheetView view="pageBreakPreview" topLeftCell="A24" zoomScale="80" zoomScaleNormal="100" zoomScaleSheetLayoutView="80" workbookViewId="0">
      <selection activeCell="E7" sqref="E7:E33"/>
    </sheetView>
  </sheetViews>
  <sheetFormatPr defaultColWidth="8.90625" defaultRowHeight="14.5" x14ac:dyDescent="0.35"/>
  <cols>
    <col min="1" max="1" width="5.08984375" style="22" customWidth="1"/>
    <col min="2" max="2" width="115.54296875" style="18" customWidth="1"/>
    <col min="3" max="3" width="8" style="23" customWidth="1"/>
    <col min="4" max="4" width="11.6328125" style="23" customWidth="1"/>
    <col min="5" max="5" width="15" style="23" customWidth="1"/>
    <col min="6" max="6" width="17" style="23" customWidth="1"/>
    <col min="7" max="7" width="25.6328125" style="25" customWidth="1"/>
    <col min="8" max="16384" width="8.90625" style="18"/>
  </cols>
  <sheetData>
    <row r="1" spans="1:7" ht="29.25" customHeight="1" x14ac:dyDescent="0.35">
      <c r="A1" s="62" t="s">
        <v>201</v>
      </c>
      <c r="B1" s="62"/>
      <c r="C1" s="62"/>
      <c r="D1" s="62"/>
      <c r="E1" s="62"/>
      <c r="F1" s="62"/>
      <c r="G1" s="62"/>
    </row>
    <row r="2" spans="1:7" ht="105" customHeight="1" x14ac:dyDescent="0.35">
      <c r="A2" s="63" t="s">
        <v>61</v>
      </c>
      <c r="B2" s="63"/>
      <c r="C2" s="63"/>
      <c r="D2" s="63"/>
      <c r="E2" s="63"/>
      <c r="F2" s="63"/>
      <c r="G2" s="63"/>
    </row>
    <row r="3" spans="1:7" ht="47.25" customHeight="1" x14ac:dyDescent="0.35">
      <c r="A3" s="67" t="s">
        <v>202</v>
      </c>
      <c r="B3" s="67"/>
      <c r="C3" s="67"/>
      <c r="D3" s="67"/>
      <c r="E3" s="67"/>
      <c r="F3" s="67"/>
      <c r="G3" s="67"/>
    </row>
    <row r="4" spans="1:7" ht="17.25" customHeight="1" x14ac:dyDescent="0.35">
      <c r="A4" s="64" t="s">
        <v>62</v>
      </c>
      <c r="B4" s="65" t="s">
        <v>2</v>
      </c>
      <c r="C4" s="66" t="s">
        <v>3</v>
      </c>
      <c r="D4" s="66" t="s">
        <v>63</v>
      </c>
      <c r="E4" s="66" t="s">
        <v>64</v>
      </c>
      <c r="F4" s="66" t="s">
        <v>65</v>
      </c>
      <c r="G4" s="66" t="s">
        <v>66</v>
      </c>
    </row>
    <row r="5" spans="1:7" ht="6" customHeight="1" x14ac:dyDescent="0.35">
      <c r="A5" s="64"/>
      <c r="B5" s="65"/>
      <c r="C5" s="66"/>
      <c r="D5" s="66"/>
      <c r="E5" s="66"/>
      <c r="F5" s="66"/>
      <c r="G5" s="66"/>
    </row>
    <row r="6" spans="1:7" ht="16.5" customHeight="1" x14ac:dyDescent="0.35">
      <c r="A6" s="64"/>
      <c r="B6" s="48" t="s">
        <v>137</v>
      </c>
      <c r="C6" s="66"/>
      <c r="D6" s="66"/>
      <c r="E6" s="66"/>
      <c r="F6" s="66"/>
      <c r="G6" s="66"/>
    </row>
    <row r="7" spans="1:7" ht="62" x14ac:dyDescent="0.35">
      <c r="A7" s="54" t="s">
        <v>67</v>
      </c>
      <c r="B7" s="37" t="s">
        <v>171</v>
      </c>
      <c r="C7" s="19" t="s">
        <v>151</v>
      </c>
      <c r="D7" s="20">
        <v>4</v>
      </c>
      <c r="E7" s="21"/>
      <c r="F7" s="21">
        <f>E7*D7</f>
        <v>0</v>
      </c>
      <c r="G7" s="54" t="s">
        <v>206</v>
      </c>
    </row>
    <row r="8" spans="1:7" ht="62" x14ac:dyDescent="0.35">
      <c r="A8" s="55" t="s">
        <v>69</v>
      </c>
      <c r="B8" s="37" t="s">
        <v>117</v>
      </c>
      <c r="C8" s="19" t="s">
        <v>118</v>
      </c>
      <c r="D8" s="20">
        <v>100</v>
      </c>
      <c r="E8" s="21"/>
      <c r="F8" s="21">
        <f>E8*D8</f>
        <v>0</v>
      </c>
      <c r="G8" s="56" t="s">
        <v>172</v>
      </c>
    </row>
    <row r="9" spans="1:7" ht="62" x14ac:dyDescent="0.35">
      <c r="A9" s="54" t="s">
        <v>70</v>
      </c>
      <c r="B9" s="37" t="s">
        <v>119</v>
      </c>
      <c r="C9" s="19" t="s">
        <v>120</v>
      </c>
      <c r="D9" s="20">
        <v>0.4</v>
      </c>
      <c r="E9" s="21"/>
      <c r="F9" s="21">
        <f t="shared" ref="F9:F33" si="0">E9*D9</f>
        <v>0</v>
      </c>
      <c r="G9" s="56"/>
    </row>
    <row r="10" spans="1:7" ht="62" x14ac:dyDescent="0.35">
      <c r="A10" s="55" t="s">
        <v>71</v>
      </c>
      <c r="B10" s="37" t="s">
        <v>173</v>
      </c>
      <c r="C10" s="19" t="s">
        <v>118</v>
      </c>
      <c r="D10" s="20">
        <v>30</v>
      </c>
      <c r="E10" s="21"/>
      <c r="F10" s="21">
        <f t="shared" si="0"/>
        <v>0</v>
      </c>
      <c r="G10" s="56"/>
    </row>
    <row r="11" spans="1:7" ht="62" x14ac:dyDescent="0.35">
      <c r="A11" s="54" t="s">
        <v>131</v>
      </c>
      <c r="B11" s="37" t="s">
        <v>174</v>
      </c>
      <c r="C11" s="19" t="s">
        <v>118</v>
      </c>
      <c r="D11" s="20">
        <v>30</v>
      </c>
      <c r="E11" s="21"/>
      <c r="F11" s="21">
        <f t="shared" si="0"/>
        <v>0</v>
      </c>
      <c r="G11" s="56"/>
    </row>
    <row r="12" spans="1:7" ht="62" x14ac:dyDescent="0.35">
      <c r="A12" s="55" t="s">
        <v>73</v>
      </c>
      <c r="B12" s="37" t="s">
        <v>158</v>
      </c>
      <c r="C12" s="19" t="s">
        <v>118</v>
      </c>
      <c r="D12" s="20">
        <v>30</v>
      </c>
      <c r="E12" s="21"/>
      <c r="F12" s="21">
        <f t="shared" si="0"/>
        <v>0</v>
      </c>
      <c r="G12" s="56"/>
    </row>
    <row r="13" spans="1:7" ht="62" x14ac:dyDescent="0.35">
      <c r="A13" s="54" t="s">
        <v>132</v>
      </c>
      <c r="B13" s="37" t="s">
        <v>121</v>
      </c>
      <c r="C13" s="19" t="s">
        <v>122</v>
      </c>
      <c r="D13" s="20">
        <v>1</v>
      </c>
      <c r="E13" s="21"/>
      <c r="F13" s="21">
        <f t="shared" si="0"/>
        <v>0</v>
      </c>
      <c r="G13" s="56"/>
    </row>
    <row r="14" spans="1:7" ht="77.5" x14ac:dyDescent="0.35">
      <c r="A14" s="55" t="s">
        <v>133</v>
      </c>
      <c r="B14" s="38" t="s">
        <v>175</v>
      </c>
      <c r="C14" s="19" t="s">
        <v>118</v>
      </c>
      <c r="D14" s="20">
        <v>100</v>
      </c>
      <c r="E14" s="21"/>
      <c r="F14" s="21">
        <f t="shared" si="0"/>
        <v>0</v>
      </c>
      <c r="G14" s="56"/>
    </row>
    <row r="15" spans="1:7" ht="75" customHeight="1" x14ac:dyDescent="0.35">
      <c r="A15" s="54" t="s">
        <v>74</v>
      </c>
      <c r="B15" s="38" t="s">
        <v>123</v>
      </c>
      <c r="C15" s="19" t="s">
        <v>95</v>
      </c>
      <c r="D15" s="20">
        <v>1</v>
      </c>
      <c r="E15" s="21"/>
      <c r="F15" s="21">
        <f t="shared" si="0"/>
        <v>0</v>
      </c>
      <c r="G15" s="56"/>
    </row>
    <row r="16" spans="1:7" ht="62" x14ac:dyDescent="0.35">
      <c r="A16" s="55" t="s">
        <v>134</v>
      </c>
      <c r="B16" s="39" t="s">
        <v>124</v>
      </c>
      <c r="C16" s="19" t="s">
        <v>95</v>
      </c>
      <c r="D16" s="20">
        <v>1</v>
      </c>
      <c r="E16" s="21"/>
      <c r="F16" s="21">
        <f t="shared" si="0"/>
        <v>0</v>
      </c>
      <c r="G16" s="56"/>
    </row>
    <row r="17" spans="1:7" ht="62" x14ac:dyDescent="0.35">
      <c r="A17" s="54" t="s">
        <v>75</v>
      </c>
      <c r="B17" s="39" t="s">
        <v>125</v>
      </c>
      <c r="C17" s="19" t="s">
        <v>95</v>
      </c>
      <c r="D17" s="20">
        <v>1</v>
      </c>
      <c r="E17" s="21"/>
      <c r="F17" s="21">
        <f t="shared" si="0"/>
        <v>0</v>
      </c>
      <c r="G17" s="56"/>
    </row>
    <row r="18" spans="1:7" ht="62" x14ac:dyDescent="0.35">
      <c r="A18" s="55" t="s">
        <v>135</v>
      </c>
      <c r="B18" s="57" t="s">
        <v>176</v>
      </c>
      <c r="C18" s="19" t="s">
        <v>95</v>
      </c>
      <c r="D18" s="20">
        <v>1</v>
      </c>
      <c r="E18" s="21"/>
      <c r="F18" s="21">
        <f t="shared" si="0"/>
        <v>0</v>
      </c>
      <c r="G18" s="56"/>
    </row>
    <row r="19" spans="1:7" ht="62" x14ac:dyDescent="0.35">
      <c r="A19" s="54" t="s">
        <v>76</v>
      </c>
      <c r="B19" s="37" t="s">
        <v>126</v>
      </c>
      <c r="C19" s="19" t="s">
        <v>120</v>
      </c>
      <c r="D19" s="20">
        <v>7.65</v>
      </c>
      <c r="E19" s="21"/>
      <c r="F19" s="21">
        <f t="shared" si="0"/>
        <v>0</v>
      </c>
      <c r="G19" s="56"/>
    </row>
    <row r="20" spans="1:7" ht="62" x14ac:dyDescent="0.35">
      <c r="A20" s="55" t="s">
        <v>136</v>
      </c>
      <c r="B20" s="37" t="s">
        <v>127</v>
      </c>
      <c r="C20" s="19" t="s">
        <v>177</v>
      </c>
      <c r="D20" s="20">
        <v>7.65</v>
      </c>
      <c r="E20" s="21"/>
      <c r="F20" s="21">
        <f t="shared" si="0"/>
        <v>0</v>
      </c>
      <c r="G20" s="56"/>
    </row>
    <row r="21" spans="1:7" ht="24" customHeight="1" x14ac:dyDescent="0.35">
      <c r="A21" s="54" t="s">
        <v>178</v>
      </c>
      <c r="B21" s="37" t="s">
        <v>129</v>
      </c>
      <c r="C21" s="19" t="s">
        <v>120</v>
      </c>
      <c r="D21" s="20">
        <v>0.15</v>
      </c>
      <c r="E21" s="21"/>
      <c r="F21" s="21">
        <f t="shared" si="0"/>
        <v>0</v>
      </c>
      <c r="G21" s="56"/>
    </row>
    <row r="22" spans="1:7" ht="62" x14ac:dyDescent="0.35">
      <c r="A22" s="55" t="s">
        <v>179</v>
      </c>
      <c r="B22" s="47" t="s">
        <v>130</v>
      </c>
      <c r="C22" s="19" t="s">
        <v>120</v>
      </c>
      <c r="D22" s="20">
        <v>0.12</v>
      </c>
      <c r="E22" s="21"/>
      <c r="F22" s="21">
        <f t="shared" si="0"/>
        <v>0</v>
      </c>
      <c r="G22" s="56"/>
    </row>
    <row r="23" spans="1:7" ht="62" x14ac:dyDescent="0.35">
      <c r="A23" s="54" t="s">
        <v>181</v>
      </c>
      <c r="B23" s="47" t="s">
        <v>180</v>
      </c>
      <c r="C23" s="19" t="s">
        <v>116</v>
      </c>
      <c r="D23" s="20">
        <v>6</v>
      </c>
      <c r="E23" s="21"/>
      <c r="F23" s="21">
        <f t="shared" si="0"/>
        <v>0</v>
      </c>
      <c r="G23" s="56"/>
    </row>
    <row r="24" spans="1:7" ht="62" x14ac:dyDescent="0.35">
      <c r="A24" s="55" t="s">
        <v>183</v>
      </c>
      <c r="B24" s="47" t="s">
        <v>182</v>
      </c>
      <c r="C24" s="19" t="s">
        <v>116</v>
      </c>
      <c r="D24" s="20">
        <v>1</v>
      </c>
      <c r="E24" s="21"/>
      <c r="F24" s="21">
        <f t="shared" si="0"/>
        <v>0</v>
      </c>
      <c r="G24" s="56"/>
    </row>
    <row r="25" spans="1:7" ht="62" x14ac:dyDescent="0.35">
      <c r="A25" s="54" t="s">
        <v>185</v>
      </c>
      <c r="B25" s="47" t="s">
        <v>184</v>
      </c>
      <c r="C25" s="19" t="s">
        <v>116</v>
      </c>
      <c r="D25" s="20">
        <v>4</v>
      </c>
      <c r="E25" s="21"/>
      <c r="F25" s="21">
        <f t="shared" si="0"/>
        <v>0</v>
      </c>
      <c r="G25" s="56"/>
    </row>
    <row r="26" spans="1:7" ht="62" x14ac:dyDescent="0.35">
      <c r="A26" s="55" t="s">
        <v>187</v>
      </c>
      <c r="B26" s="47" t="s">
        <v>186</v>
      </c>
      <c r="C26" s="19" t="s">
        <v>118</v>
      </c>
      <c r="D26" s="20">
        <v>110</v>
      </c>
      <c r="E26" s="21"/>
      <c r="F26" s="21">
        <f t="shared" si="0"/>
        <v>0</v>
      </c>
      <c r="G26" s="56"/>
    </row>
    <row r="27" spans="1:7" ht="62" x14ac:dyDescent="0.35">
      <c r="A27" s="54" t="s">
        <v>189</v>
      </c>
      <c r="B27" s="47" t="s">
        <v>188</v>
      </c>
      <c r="C27" s="19" t="s">
        <v>118</v>
      </c>
      <c r="D27" s="20">
        <v>110</v>
      </c>
      <c r="E27" s="21"/>
      <c r="F27" s="21">
        <f t="shared" si="0"/>
        <v>0</v>
      </c>
      <c r="G27" s="56"/>
    </row>
    <row r="28" spans="1:7" ht="62" x14ac:dyDescent="0.35">
      <c r="A28" s="55" t="s">
        <v>191</v>
      </c>
      <c r="B28" s="47" t="s">
        <v>190</v>
      </c>
      <c r="C28" s="19" t="s">
        <v>118</v>
      </c>
      <c r="D28" s="20">
        <v>50</v>
      </c>
      <c r="E28" s="21"/>
      <c r="F28" s="21">
        <f t="shared" si="0"/>
        <v>0</v>
      </c>
      <c r="G28" s="56"/>
    </row>
    <row r="29" spans="1:7" ht="62" x14ac:dyDescent="0.35">
      <c r="A29" s="54" t="s">
        <v>193</v>
      </c>
      <c r="B29" s="47" t="s">
        <v>192</v>
      </c>
      <c r="C29" s="19" t="s">
        <v>116</v>
      </c>
      <c r="D29" s="20">
        <v>1</v>
      </c>
      <c r="E29" s="21"/>
      <c r="F29" s="21">
        <f t="shared" si="0"/>
        <v>0</v>
      </c>
      <c r="G29" s="56"/>
    </row>
    <row r="30" spans="1:7" ht="62" x14ac:dyDescent="0.35">
      <c r="A30" s="55" t="s">
        <v>195</v>
      </c>
      <c r="B30" s="47" t="s">
        <v>194</v>
      </c>
      <c r="C30" s="19" t="s">
        <v>116</v>
      </c>
      <c r="D30" s="20">
        <v>1</v>
      </c>
      <c r="E30" s="21"/>
      <c r="F30" s="21">
        <f t="shared" si="0"/>
        <v>0</v>
      </c>
      <c r="G30" s="56"/>
    </row>
    <row r="31" spans="1:7" ht="62" x14ac:dyDescent="0.35">
      <c r="A31" s="54" t="s">
        <v>197</v>
      </c>
      <c r="B31" s="47" t="s">
        <v>196</v>
      </c>
      <c r="C31" s="19" t="s">
        <v>116</v>
      </c>
      <c r="D31" s="20">
        <v>1</v>
      </c>
      <c r="E31" s="21"/>
      <c r="F31" s="21">
        <f t="shared" si="0"/>
        <v>0</v>
      </c>
      <c r="G31" s="56"/>
    </row>
    <row r="32" spans="1:7" ht="124" x14ac:dyDescent="0.35">
      <c r="A32" s="55" t="s">
        <v>199</v>
      </c>
      <c r="B32" s="47" t="s">
        <v>198</v>
      </c>
      <c r="C32" s="19" t="s">
        <v>116</v>
      </c>
      <c r="D32" s="20">
        <v>1</v>
      </c>
      <c r="E32" s="21"/>
      <c r="F32" s="21">
        <f t="shared" si="0"/>
        <v>0</v>
      </c>
      <c r="G32" s="56"/>
    </row>
    <row r="33" spans="1:7" ht="62" x14ac:dyDescent="0.35">
      <c r="A33" s="54" t="s">
        <v>203</v>
      </c>
      <c r="B33" s="47" t="s">
        <v>200</v>
      </c>
      <c r="C33" s="19" t="s">
        <v>116</v>
      </c>
      <c r="D33" s="20">
        <v>1</v>
      </c>
      <c r="E33" s="21"/>
      <c r="F33" s="21">
        <f t="shared" si="0"/>
        <v>0</v>
      </c>
      <c r="G33" s="56"/>
    </row>
    <row r="34" spans="1:7" ht="37.5" customHeight="1" x14ac:dyDescent="0.35">
      <c r="A34" s="61" t="s">
        <v>205</v>
      </c>
      <c r="B34" s="61"/>
      <c r="C34" s="61"/>
      <c r="D34" s="61"/>
      <c r="E34" s="61"/>
      <c r="F34" s="58">
        <f>SUM(F8:F33)</f>
        <v>0</v>
      </c>
      <c r="G34" s="59"/>
    </row>
  </sheetData>
  <mergeCells count="11">
    <mergeCell ref="A34:E34"/>
    <mergeCell ref="A1:G1"/>
    <mergeCell ref="A2:G2"/>
    <mergeCell ref="A4:A6"/>
    <mergeCell ref="B4:B5"/>
    <mergeCell ref="C4:C6"/>
    <mergeCell ref="D4:D6"/>
    <mergeCell ref="E4:E6"/>
    <mergeCell ref="F4:F6"/>
    <mergeCell ref="G4:G6"/>
    <mergeCell ref="A3:G3"/>
  </mergeCells>
  <pageMargins left="0.7" right="0.7" top="0.75" bottom="0.75" header="0.3" footer="0.3"/>
  <pageSetup scale="6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9"/>
  <sheetViews>
    <sheetView view="pageBreakPreview" topLeftCell="A19" zoomScale="80" zoomScaleNormal="100" zoomScaleSheetLayoutView="80" workbookViewId="0">
      <selection activeCell="F25" sqref="F25"/>
    </sheetView>
  </sheetViews>
  <sheetFormatPr defaultColWidth="8.90625" defaultRowHeight="14.5" x14ac:dyDescent="0.35"/>
  <cols>
    <col min="1" max="1" width="5.08984375" style="22" customWidth="1"/>
    <col min="2" max="2" width="101.6328125" style="18" customWidth="1"/>
    <col min="3" max="3" width="8" style="23" customWidth="1"/>
    <col min="4" max="4" width="11.6328125" style="23" customWidth="1"/>
    <col min="5" max="5" width="15" style="23" customWidth="1"/>
    <col min="6" max="6" width="17" style="23" customWidth="1"/>
    <col min="7" max="7" width="25.6328125" style="25" customWidth="1"/>
    <col min="8" max="16384" width="8.90625" style="18"/>
  </cols>
  <sheetData>
    <row r="1" spans="1:7" ht="29.25" customHeight="1" x14ac:dyDescent="0.35">
      <c r="A1" s="68" t="s">
        <v>104</v>
      </c>
      <c r="B1" s="69"/>
      <c r="C1" s="69"/>
      <c r="D1" s="69"/>
      <c r="E1" s="69"/>
      <c r="F1" s="69"/>
      <c r="G1" s="70"/>
    </row>
    <row r="2" spans="1:7" ht="111" customHeight="1" x14ac:dyDescent="0.35">
      <c r="A2" s="71" t="s">
        <v>61</v>
      </c>
      <c r="B2" s="63"/>
      <c r="C2" s="63"/>
      <c r="D2" s="63"/>
      <c r="E2" s="63"/>
      <c r="F2" s="63"/>
      <c r="G2" s="72"/>
    </row>
    <row r="3" spans="1:7" ht="35.25" customHeight="1" x14ac:dyDescent="0.35">
      <c r="A3" s="67" t="s">
        <v>159</v>
      </c>
      <c r="B3" s="67"/>
      <c r="C3" s="67"/>
      <c r="D3" s="67"/>
      <c r="E3" s="67"/>
      <c r="F3" s="67"/>
      <c r="G3" s="67"/>
    </row>
    <row r="4" spans="1:7" ht="17.25" customHeight="1" x14ac:dyDescent="0.35">
      <c r="A4" s="64" t="s">
        <v>62</v>
      </c>
      <c r="B4" s="66" t="s">
        <v>2</v>
      </c>
      <c r="C4" s="66" t="s">
        <v>3</v>
      </c>
      <c r="D4" s="66" t="s">
        <v>63</v>
      </c>
      <c r="E4" s="66" t="s">
        <v>64</v>
      </c>
      <c r="F4" s="66" t="s">
        <v>65</v>
      </c>
      <c r="G4" s="66" t="s">
        <v>66</v>
      </c>
    </row>
    <row r="5" spans="1:7" ht="6" customHeight="1" x14ac:dyDescent="0.35">
      <c r="A5" s="64"/>
      <c r="B5" s="66"/>
      <c r="C5" s="66"/>
      <c r="D5" s="66"/>
      <c r="E5" s="66"/>
      <c r="F5" s="66"/>
      <c r="G5" s="66"/>
    </row>
    <row r="6" spans="1:7" ht="16.5" customHeight="1" x14ac:dyDescent="0.35">
      <c r="A6" s="64"/>
      <c r="B6" s="43" t="s">
        <v>138</v>
      </c>
      <c r="C6" s="66"/>
      <c r="D6" s="66"/>
      <c r="E6" s="66"/>
      <c r="F6" s="66"/>
      <c r="G6" s="66"/>
    </row>
    <row r="7" spans="1:7" ht="83.25" customHeight="1" x14ac:dyDescent="0.35">
      <c r="A7" s="44" t="s">
        <v>43</v>
      </c>
      <c r="B7" s="37" t="s">
        <v>157</v>
      </c>
      <c r="C7" s="19" t="s">
        <v>128</v>
      </c>
      <c r="D7" s="44">
        <v>1</v>
      </c>
      <c r="E7" s="44"/>
      <c r="F7" s="44">
        <f>D7*E7</f>
        <v>0</v>
      </c>
      <c r="G7" s="19"/>
    </row>
    <row r="8" spans="1:7" ht="83.25" customHeight="1" x14ac:dyDescent="0.35">
      <c r="A8" s="44" t="s">
        <v>44</v>
      </c>
      <c r="B8" s="37" t="s">
        <v>153</v>
      </c>
      <c r="C8" s="19" t="s">
        <v>68</v>
      </c>
      <c r="D8" s="44">
        <v>732.66</v>
      </c>
      <c r="E8" s="44"/>
      <c r="F8" s="44">
        <f>D8*E8</f>
        <v>0</v>
      </c>
      <c r="G8" s="19"/>
    </row>
    <row r="9" spans="1:7" ht="83.25" customHeight="1" x14ac:dyDescent="0.35">
      <c r="A9" s="44" t="s">
        <v>139</v>
      </c>
      <c r="B9" s="37" t="s">
        <v>154</v>
      </c>
      <c r="C9" s="19" t="s">
        <v>68</v>
      </c>
      <c r="D9" s="44">
        <v>732.66</v>
      </c>
      <c r="E9" s="44"/>
      <c r="F9" s="44">
        <f t="shared" ref="F9:F10" si="0">D9*E9</f>
        <v>0</v>
      </c>
      <c r="G9" s="19"/>
    </row>
    <row r="10" spans="1:7" ht="83.25" customHeight="1" x14ac:dyDescent="0.35">
      <c r="A10" s="44" t="s">
        <v>140</v>
      </c>
      <c r="B10" s="37" t="s">
        <v>111</v>
      </c>
      <c r="C10" s="19" t="s">
        <v>68</v>
      </c>
      <c r="D10" s="44">
        <v>732.66</v>
      </c>
      <c r="E10" s="44"/>
      <c r="F10" s="44">
        <f t="shared" si="0"/>
        <v>0</v>
      </c>
      <c r="G10" s="19"/>
    </row>
    <row r="11" spans="1:7" ht="83.25" customHeight="1" x14ac:dyDescent="0.35">
      <c r="A11" s="44" t="s">
        <v>141</v>
      </c>
      <c r="B11" s="37" t="s">
        <v>155</v>
      </c>
      <c r="C11" s="19" t="s">
        <v>68</v>
      </c>
      <c r="D11" s="44">
        <v>735</v>
      </c>
      <c r="E11" s="44"/>
      <c r="F11" s="44">
        <f t="shared" ref="F11:F12" si="1">D11*E11</f>
        <v>0</v>
      </c>
      <c r="G11" s="19"/>
    </row>
    <row r="12" spans="1:7" ht="83.25" customHeight="1" x14ac:dyDescent="0.35">
      <c r="A12" s="44" t="s">
        <v>142</v>
      </c>
      <c r="B12" s="37" t="s">
        <v>112</v>
      </c>
      <c r="C12" s="19" t="s">
        <v>113</v>
      </c>
      <c r="D12" s="44">
        <v>20</v>
      </c>
      <c r="E12" s="44"/>
      <c r="F12" s="44">
        <f t="shared" si="1"/>
        <v>0</v>
      </c>
      <c r="G12" s="19"/>
    </row>
    <row r="13" spans="1:7" ht="83.25" customHeight="1" x14ac:dyDescent="0.35">
      <c r="A13" s="44" t="s">
        <v>143</v>
      </c>
      <c r="B13" s="37" t="s">
        <v>166</v>
      </c>
      <c r="C13" s="19" t="s">
        <v>68</v>
      </c>
      <c r="D13" s="20">
        <v>210</v>
      </c>
      <c r="E13" s="21"/>
      <c r="F13" s="21">
        <f>E13*D13</f>
        <v>0</v>
      </c>
      <c r="G13" s="19"/>
    </row>
    <row r="14" spans="1:7" ht="83.25" customHeight="1" x14ac:dyDescent="0.35">
      <c r="A14" s="44" t="s">
        <v>144</v>
      </c>
      <c r="B14" s="37" t="s">
        <v>168</v>
      </c>
      <c r="C14" s="19" t="s">
        <v>68</v>
      </c>
      <c r="D14" s="20">
        <v>320</v>
      </c>
      <c r="E14" s="21"/>
      <c r="F14" s="21">
        <f>E14*D14</f>
        <v>0</v>
      </c>
      <c r="G14" s="19"/>
    </row>
    <row r="15" spans="1:7" ht="66.75" customHeight="1" x14ac:dyDescent="0.35">
      <c r="A15" s="44" t="s">
        <v>145</v>
      </c>
      <c r="B15" s="37" t="s">
        <v>110</v>
      </c>
      <c r="C15" s="19" t="s">
        <v>68</v>
      </c>
      <c r="D15" s="20">
        <v>210</v>
      </c>
      <c r="E15" s="46"/>
      <c r="F15" s="21">
        <f t="shared" ref="F15:F27" si="2">E15*D15</f>
        <v>0</v>
      </c>
      <c r="G15" s="19"/>
    </row>
    <row r="16" spans="1:7" ht="78" customHeight="1" x14ac:dyDescent="0.35">
      <c r="A16" s="44" t="s">
        <v>146</v>
      </c>
      <c r="B16" s="37" t="s">
        <v>106</v>
      </c>
      <c r="C16" s="19" t="s">
        <v>68</v>
      </c>
      <c r="D16" s="20">
        <v>460</v>
      </c>
      <c r="E16" s="21"/>
      <c r="F16" s="21">
        <f t="shared" si="2"/>
        <v>0</v>
      </c>
      <c r="G16" s="19"/>
    </row>
    <row r="17" spans="1:7" ht="98.25" customHeight="1" x14ac:dyDescent="0.35">
      <c r="A17" s="44" t="s">
        <v>147</v>
      </c>
      <c r="B17" s="38" t="s">
        <v>114</v>
      </c>
      <c r="C17" s="19" t="s">
        <v>72</v>
      </c>
      <c r="D17" s="20">
        <v>1</v>
      </c>
      <c r="E17" s="21"/>
      <c r="F17" s="21">
        <f t="shared" si="2"/>
        <v>0</v>
      </c>
      <c r="G17" s="19" t="s">
        <v>105</v>
      </c>
    </row>
    <row r="18" spans="1:7" ht="125.4" customHeight="1" x14ac:dyDescent="0.35">
      <c r="A18" s="44" t="s">
        <v>148</v>
      </c>
      <c r="B18" s="38" t="s">
        <v>156</v>
      </c>
      <c r="C18" s="19" t="s">
        <v>72</v>
      </c>
      <c r="D18" s="20">
        <v>1</v>
      </c>
      <c r="E18" s="21"/>
      <c r="F18" s="21">
        <f t="shared" si="2"/>
        <v>0</v>
      </c>
      <c r="G18" s="19"/>
    </row>
    <row r="19" spans="1:7" ht="73.5" customHeight="1" x14ac:dyDescent="0.35">
      <c r="A19" s="44" t="s">
        <v>149</v>
      </c>
      <c r="B19" s="39" t="s">
        <v>108</v>
      </c>
      <c r="C19" s="19" t="s">
        <v>68</v>
      </c>
      <c r="D19" s="20">
        <v>6</v>
      </c>
      <c r="E19" s="21"/>
      <c r="F19" s="21">
        <f t="shared" si="2"/>
        <v>0</v>
      </c>
      <c r="G19" s="19"/>
    </row>
    <row r="20" spans="1:7" ht="120.75" customHeight="1" x14ac:dyDescent="0.35">
      <c r="A20" s="44" t="s">
        <v>150</v>
      </c>
      <c r="B20" s="38" t="s">
        <v>115</v>
      </c>
      <c r="C20" s="19" t="s">
        <v>116</v>
      </c>
      <c r="D20" s="20">
        <v>15</v>
      </c>
      <c r="E20" s="21"/>
      <c r="F20" s="21">
        <f t="shared" si="2"/>
        <v>0</v>
      </c>
      <c r="G20" s="19"/>
    </row>
    <row r="21" spans="1:7" ht="84" customHeight="1" x14ac:dyDescent="0.35">
      <c r="A21" s="44" t="s">
        <v>160</v>
      </c>
      <c r="B21" s="39" t="s">
        <v>90</v>
      </c>
      <c r="C21" s="19" t="s">
        <v>68</v>
      </c>
      <c r="D21" s="20">
        <v>751</v>
      </c>
      <c r="E21" s="21"/>
      <c r="F21" s="21">
        <f t="shared" si="2"/>
        <v>0</v>
      </c>
      <c r="G21" s="19"/>
    </row>
    <row r="22" spans="1:7" ht="81.75" customHeight="1" x14ac:dyDescent="0.35">
      <c r="A22" s="44" t="s">
        <v>161</v>
      </c>
      <c r="B22" s="40" t="s">
        <v>107</v>
      </c>
      <c r="C22" s="26" t="s">
        <v>68</v>
      </c>
      <c r="D22" s="27">
        <v>1200</v>
      </c>
      <c r="E22" s="28"/>
      <c r="F22" s="21">
        <f t="shared" si="2"/>
        <v>0</v>
      </c>
      <c r="G22" s="19"/>
    </row>
    <row r="23" spans="1:7" ht="66.75" customHeight="1" x14ac:dyDescent="0.35">
      <c r="A23" s="44" t="s">
        <v>162</v>
      </c>
      <c r="B23" s="41" t="s">
        <v>109</v>
      </c>
      <c r="C23" s="26" t="s">
        <v>94</v>
      </c>
      <c r="D23" s="27">
        <v>1</v>
      </c>
      <c r="E23" s="28"/>
      <c r="F23" s="21">
        <f t="shared" si="2"/>
        <v>0</v>
      </c>
      <c r="G23" s="19"/>
    </row>
    <row r="24" spans="1:7" ht="69.75" customHeight="1" x14ac:dyDescent="0.35">
      <c r="A24" s="44" t="s">
        <v>163</v>
      </c>
      <c r="B24" s="42" t="s">
        <v>93</v>
      </c>
      <c r="C24" s="26" t="s">
        <v>68</v>
      </c>
      <c r="D24" s="27">
        <v>305</v>
      </c>
      <c r="E24" s="28"/>
      <c r="F24" s="21">
        <f t="shared" si="2"/>
        <v>0</v>
      </c>
      <c r="G24" s="19"/>
    </row>
    <row r="25" spans="1:7" ht="69.75" customHeight="1" x14ac:dyDescent="0.35">
      <c r="A25" s="44" t="s">
        <v>164</v>
      </c>
      <c r="B25" s="42" t="s">
        <v>167</v>
      </c>
      <c r="C25" s="26" t="s">
        <v>68</v>
      </c>
      <c r="D25" s="27">
        <v>34</v>
      </c>
      <c r="E25" s="28"/>
      <c r="F25" s="21">
        <f t="shared" si="2"/>
        <v>0</v>
      </c>
      <c r="G25" s="19"/>
    </row>
    <row r="26" spans="1:7" ht="77.5" x14ac:dyDescent="0.35">
      <c r="A26" s="44" t="s">
        <v>169</v>
      </c>
      <c r="B26" s="42" t="s">
        <v>101</v>
      </c>
      <c r="C26" s="26" t="s">
        <v>94</v>
      </c>
      <c r="D26" s="27">
        <v>0.5</v>
      </c>
      <c r="E26" s="28"/>
      <c r="F26" s="21">
        <f t="shared" si="2"/>
        <v>0</v>
      </c>
      <c r="G26" s="19"/>
    </row>
    <row r="27" spans="1:7" ht="83.25" customHeight="1" x14ac:dyDescent="0.35">
      <c r="A27" s="44" t="s">
        <v>170</v>
      </c>
      <c r="B27" s="41" t="s">
        <v>102</v>
      </c>
      <c r="C27" s="26" t="s">
        <v>72</v>
      </c>
      <c r="D27" s="27">
        <v>1</v>
      </c>
      <c r="E27" s="28"/>
      <c r="F27" s="21">
        <f t="shared" si="2"/>
        <v>0</v>
      </c>
      <c r="G27" s="19"/>
    </row>
    <row r="28" spans="1:7" ht="30.5" customHeight="1" thickBot="1" x14ac:dyDescent="0.4">
      <c r="A28" s="77" t="s">
        <v>165</v>
      </c>
      <c r="B28" s="78"/>
      <c r="C28" s="29"/>
      <c r="D28" s="30"/>
      <c r="E28" s="31"/>
      <c r="F28" s="79">
        <f>SUM(F8:F27)</f>
        <v>0</v>
      </c>
      <c r="G28" s="45"/>
    </row>
    <row r="29" spans="1:7" x14ac:dyDescent="0.35">
      <c r="F29" s="24"/>
    </row>
  </sheetData>
  <mergeCells count="11">
    <mergeCell ref="A28:B28"/>
    <mergeCell ref="A1:G1"/>
    <mergeCell ref="A2:G2"/>
    <mergeCell ref="A4:A6"/>
    <mergeCell ref="B4:B5"/>
    <mergeCell ref="C4:C6"/>
    <mergeCell ref="D4:D6"/>
    <mergeCell ref="E4:E6"/>
    <mergeCell ref="F4:F6"/>
    <mergeCell ref="G4:G6"/>
    <mergeCell ref="A3:G3"/>
  </mergeCells>
  <phoneticPr fontId="5" type="noConversion"/>
  <pageMargins left="0.7" right="0.7" top="0.75" bottom="0.75" header="0.3" footer="0.3"/>
  <pageSetup scale="66" fitToHeight="0" orientation="landscape" r:id="rId1"/>
  <rowBreaks count="3" manualBreakCount="3">
    <brk id="18" max="6" man="1"/>
    <brk id="25" max="16383" man="1"/>
    <brk id="2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FF90F0BB-A4D0-4EC2-9407-ECC2856C9C0D}"/>
</file>

<file path=customXml/itemProps2.xml><?xml version="1.0" encoding="utf-8"?>
<ds:datastoreItem xmlns:ds="http://schemas.openxmlformats.org/officeDocument/2006/customXml" ds:itemID="{F69117A6-0A0E-44F9-AABB-3ADFEF2F41B8}"/>
</file>

<file path=customXml/itemProps3.xml><?xml version="1.0" encoding="utf-8"?>
<ds:datastoreItem xmlns:ds="http://schemas.openxmlformats.org/officeDocument/2006/customXml" ds:itemID="{1756F8CB-5AEF-47BB-A03C-75D0E74ADED6}"/>
</file>

<file path=customXml/itemProps4.xml><?xml version="1.0" encoding="utf-8"?>
<ds:datastoreItem xmlns:ds="http://schemas.openxmlformats.org/officeDocument/2006/customXml" ds:itemID="{082800FA-A37E-49B0-A965-06A0BF033C59}"/>
</file>

<file path=customXml/itemProps5.xml><?xml version="1.0" encoding="utf-8"?>
<ds:datastoreItem xmlns:ds="http://schemas.openxmlformats.org/officeDocument/2006/customXml" ds:itemID="{8115F30B-9EAE-4905-884D-9B43F567D5D8}"/>
</file>

<file path=customXml/itemProps6.xml><?xml version="1.0" encoding="utf-8"?>
<ds:datastoreItem xmlns:ds="http://schemas.openxmlformats.org/officeDocument/2006/customXml" ds:itemID="{C74EACA1-9E79-46F9-A04D-8700981D88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Measurements</vt:lpstr>
      <vt:lpstr>Summary</vt:lpstr>
      <vt:lpstr>Priority 01, 02 (Water Well) </vt:lpstr>
      <vt:lpstr>Priority 4 (Repairing)</vt:lpstr>
      <vt:lpstr>Summary!Print_Area</vt:lpstr>
      <vt:lpstr>'Priority 01, 02 (Water Well) '!Print_Titles</vt:lpstr>
      <vt:lpstr>'Priority 4 (Repairing)'!Print_Titles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2023-12-14T11:42:00Z</cp:lastPrinted>
  <dcterms:created xsi:type="dcterms:W3CDTF">2023-12-05T10:33:07Z</dcterms:created>
  <dcterms:modified xsi:type="dcterms:W3CDTF">2024-08-24T15:59:25Z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