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C:\3 JICA SCHOOLS\02 Samangan\for RFQ\SMNGN-150500027-Moho Girls Secondary School\"/>
    </mc:Choice>
  </mc:AlternateContent>
  <xr:revisionPtr revIDLastSave="0" documentId="13_ncr:1_{C438C6EF-890C-42C6-A9BE-153A3E5994CE}" xr6:coauthVersionLast="47" xr6:coauthVersionMax="47" xr10:uidLastSave="{00000000-0000-0000-0000-000000000000}"/>
  <bookViews>
    <workbookView xWindow="32220" yWindow="210" windowWidth="26265" windowHeight="20025" tabRatio="661" firstSheet="1" activeTab="1" xr2:uid="{00000000-000D-0000-FFFF-FFFF00000000}"/>
  </bookViews>
  <sheets>
    <sheet name="Measurements" sheetId="1" state="hidden" r:id="rId1"/>
    <sheet name="Summary" sheetId="4" r:id="rId2"/>
    <sheet name="Priority 1 (Repairing)" sheetId="2" r:id="rId3"/>
  </sheets>
  <definedNames>
    <definedName name="_xlnm.Print_Area" localSheetId="1">Summary!$A$1:$C$5</definedName>
    <definedName name="_xlnm.Print_Titles" localSheetId="2">'Priority 1 (Repairing)'!$1:$6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1" i="2" l="1"/>
  <c r="F21" i="2"/>
  <c r="F15" i="2"/>
  <c r="F12" i="2"/>
  <c r="F14" i="2"/>
  <c r="F38" i="2"/>
  <c r="F37" i="2"/>
  <c r="F36" i="2"/>
  <c r="F35" i="2"/>
  <c r="F34" i="2"/>
  <c r="F32" i="2"/>
  <c r="F29" i="2"/>
  <c r="F28" i="2"/>
  <c r="F27" i="2"/>
  <c r="F26" i="2"/>
  <c r="F25" i="2"/>
  <c r="F24" i="2"/>
  <c r="F23" i="2"/>
  <c r="F22" i="2"/>
  <c r="F20" i="2"/>
  <c r="F19" i="2"/>
  <c r="F18" i="2"/>
  <c r="F17" i="2"/>
  <c r="F16" i="2"/>
  <c r="F13" i="2"/>
  <c r="F9" i="2"/>
  <c r="F8" i="2"/>
  <c r="F11" i="2"/>
  <c r="F10" i="2"/>
  <c r="F30" i="2"/>
  <c r="F33" i="2"/>
  <c r="F39" i="2"/>
  <c r="F7" i="2"/>
  <c r="F40" i="2" s="1"/>
  <c r="C4" i="4" s="1"/>
  <c r="C5" i="4" s="1"/>
  <c r="F133" i="1"/>
  <c r="I133" i="1"/>
  <c r="I134" i="1"/>
  <c r="I78" i="1"/>
  <c r="I77" i="1"/>
  <c r="F63" i="1"/>
  <c r="I63" i="1"/>
  <c r="F62" i="1"/>
  <c r="F61" i="1"/>
  <c r="I61" i="1"/>
  <c r="F60" i="1"/>
  <c r="I60" i="1"/>
  <c r="F59" i="1"/>
  <c r="I59" i="1"/>
  <c r="F58" i="1"/>
  <c r="F57" i="1"/>
  <c r="I57" i="1"/>
  <c r="F56" i="1"/>
  <c r="F55" i="1"/>
  <c r="I55" i="1"/>
  <c r="F54" i="1"/>
  <c r="I54" i="1"/>
  <c r="I79" i="1"/>
  <c r="I76" i="1"/>
  <c r="I75" i="1"/>
  <c r="I74" i="1"/>
  <c r="I73" i="1"/>
  <c r="I72" i="1"/>
  <c r="I71" i="1"/>
  <c r="I70" i="1"/>
  <c r="I69" i="1"/>
  <c r="I68" i="1"/>
  <c r="I67" i="1"/>
  <c r="I66" i="1"/>
  <c r="I65" i="1"/>
  <c r="I62" i="1"/>
  <c r="I58" i="1"/>
  <c r="I56" i="1"/>
  <c r="I51" i="1"/>
  <c r="I45" i="1"/>
  <c r="I44" i="1"/>
  <c r="I50" i="1"/>
  <c r="I49" i="1"/>
  <c r="I48" i="1"/>
  <c r="I47" i="1"/>
  <c r="I46" i="1"/>
  <c r="I43" i="1"/>
  <c r="I42" i="1"/>
  <c r="I41" i="1"/>
  <c r="I40" i="1"/>
  <c r="I39" i="1"/>
  <c r="I130" i="1"/>
  <c r="I129" i="1"/>
  <c r="I126" i="1"/>
  <c r="I127" i="1"/>
  <c r="H24" i="1"/>
  <c r="I24" i="1"/>
  <c r="M18" i="1"/>
  <c r="I23" i="1"/>
  <c r="I22" i="1"/>
  <c r="I21" i="1"/>
  <c r="I20" i="1"/>
  <c r="F19" i="1"/>
  <c r="I19" i="1"/>
  <c r="F18" i="1"/>
  <c r="I18" i="1"/>
  <c r="I17" i="1"/>
  <c r="I80" i="1"/>
  <c r="I131" i="1"/>
  <c r="I52" i="1"/>
  <c r="I64" i="1"/>
  <c r="I25" i="1"/>
  <c r="F120" i="1"/>
  <c r="I120" i="1"/>
  <c r="F123" i="1"/>
  <c r="I123" i="1"/>
  <c r="I124" i="1"/>
  <c r="F117" i="1"/>
  <c r="I117" i="1"/>
  <c r="I108" i="1"/>
  <c r="I109" i="1"/>
  <c r="I110" i="1"/>
  <c r="I107" i="1"/>
  <c r="F116" i="1"/>
  <c r="I116" i="1"/>
  <c r="F115" i="1"/>
  <c r="I115" i="1"/>
  <c r="F114" i="1"/>
  <c r="I114" i="1"/>
  <c r="F113" i="1"/>
  <c r="I113" i="1"/>
  <c r="F104" i="1"/>
  <c r="I104" i="1"/>
  <c r="I92" i="1"/>
  <c r="I93" i="1"/>
  <c r="I94" i="1"/>
  <c r="I95" i="1"/>
  <c r="I96" i="1"/>
  <c r="I97" i="1"/>
  <c r="I98" i="1"/>
  <c r="I99" i="1"/>
  <c r="I100" i="1"/>
  <c r="I101" i="1"/>
  <c r="I91" i="1"/>
  <c r="I86" i="1"/>
  <c r="I87" i="1"/>
  <c r="I88" i="1"/>
  <c r="I85" i="1"/>
  <c r="I82" i="1"/>
  <c r="I28" i="1"/>
  <c r="I29" i="1"/>
  <c r="I32" i="1"/>
  <c r="I33" i="1"/>
  <c r="I34" i="1"/>
  <c r="I35" i="1"/>
  <c r="I37" i="1"/>
  <c r="F36" i="1"/>
  <c r="I36" i="1"/>
  <c r="F31" i="1"/>
  <c r="I31" i="1"/>
  <c r="F30" i="1"/>
  <c r="I30" i="1"/>
  <c r="F27" i="1"/>
  <c r="I27" i="1"/>
  <c r="I13" i="1"/>
  <c r="I9" i="1"/>
  <c r="I10" i="1"/>
  <c r="I11" i="1"/>
  <c r="I12" i="1"/>
  <c r="I6" i="1"/>
  <c r="F8" i="1"/>
  <c r="I8" i="1"/>
  <c r="F7" i="1"/>
  <c r="I7" i="1"/>
  <c r="I111" i="1"/>
  <c r="I118" i="1"/>
  <c r="I102" i="1"/>
  <c r="I89" i="1"/>
  <c r="I38" i="1"/>
  <c r="I14" i="1"/>
  <c r="I121" i="1"/>
  <c r="I105" i="1"/>
  <c r="I83" i="1"/>
  <c r="I4" i="1"/>
</calcChain>
</file>

<file path=xl/sharedStrings.xml><?xml version="1.0" encoding="utf-8"?>
<sst xmlns="http://schemas.openxmlformats.org/spreadsheetml/2006/main" count="373" uniqueCount="166">
  <si>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</si>
  <si>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</si>
  <si>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</si>
  <si>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</si>
  <si>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</si>
  <si>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</si>
  <si>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</si>
  <si>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</si>
  <si>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</si>
  <si>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</si>
  <si>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</si>
  <si>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</si>
  <si>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</si>
  <si>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</si>
  <si>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</si>
  <si>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</si>
  <si>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</si>
  <si>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</si>
  <si>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</si>
  <si>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</si>
  <si>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</si>
  <si>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</si>
  <si>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</si>
  <si>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</si>
  <si>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</si>
  <si>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</si>
  <si>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</si>
  <si>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</si>
  <si>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</si>
  <si>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</si>
  <si>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</si>
  <si>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</si>
  <si>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</si>
  <si>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</si>
  <si>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</si>
  <si>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</si>
  <si>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</si>
  <si>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</si>
  <si>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</si>
  <si>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</si>
  <si>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</si>
  <si>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</si>
  <si>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</si>
  <si>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</si>
  <si>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</si>
  <si>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</si>
  <si>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</si>
  <si>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</si>
  <si>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</si>
  <si>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</si>
  <si>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</si>
  <si>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</si>
  <si>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</si>
  <si>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</si>
  <si>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</si>
  <si>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</si>
  <si>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</si>
  <si>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</si>
  <si>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</si>
  <si>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</si>
  <si>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</si>
  <si>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</si>
  <si>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S/N</t>
  </si>
  <si>
    <t xml:space="preserve">Quantity </t>
  </si>
  <si>
    <t>Unit price (AFN)</t>
  </si>
  <si>
    <t>Total cost (AFN)</t>
  </si>
  <si>
    <t>Remark</t>
  </si>
  <si>
    <t>A1</t>
  </si>
  <si>
    <t>Sqm</t>
  </si>
  <si>
    <t>A2</t>
  </si>
  <si>
    <t>A3</t>
  </si>
  <si>
    <t>A4</t>
  </si>
  <si>
    <t>Job</t>
  </si>
  <si>
    <t>A6</t>
  </si>
  <si>
    <t>A9</t>
  </si>
  <si>
    <t>A11</t>
  </si>
  <si>
    <t>A13</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</si>
  <si>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</si>
  <si>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</si>
  <si>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</si>
  <si>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</si>
  <si>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</si>
  <si>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</si>
  <si>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</si>
  <si>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</si>
  <si>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</si>
  <si>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</si>
  <si>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</si>
  <si>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</si>
  <si>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</si>
  <si>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Lm</t>
  </si>
  <si>
    <t>Skirt Wall</t>
  </si>
  <si>
    <t>Items (Bill)</t>
  </si>
  <si>
    <t>Cost (AFN)</t>
  </si>
  <si>
    <t>`</t>
  </si>
  <si>
    <t xml:space="preserve">Grand total amount in AFN </t>
  </si>
  <si>
    <t>S.N</t>
  </si>
  <si>
    <r>
      <t xml:space="preserve">Cleaning of the project site from extra soil, grass, and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</si>
  <si>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</si>
  <si>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r>
      <rPr>
        <b/>
        <u/>
        <sz val="12"/>
        <rFont val="Calibri Light"/>
        <family val="2"/>
        <scheme val="major"/>
      </rPr>
      <t>Supply and installation Gutter works (Vertical from GI sheet 24 guage 10x15 cm)</t>
    </r>
    <r>
      <rPr>
        <sz val="12"/>
        <rFont val="Calibri Light"/>
        <family val="2"/>
        <scheme val="major"/>
      </rPr>
      <t xml:space="preserve">
Prepare all materials, equipment, and manpower for installation of gutters work,  with all related activities to complete the job as per drawing and instruction of the in-charge engineer all waste materials and debris are to be transported to the approved damp site. All tasks for this item are to be under the full approval of the charge engineer</t>
    </r>
  </si>
  <si>
    <t>M/L</t>
  </si>
  <si>
    <t>Ls</t>
  </si>
  <si>
    <t>A5</t>
  </si>
  <si>
    <t>A7</t>
  </si>
  <si>
    <t>A8</t>
  </si>
  <si>
    <t>A10</t>
  </si>
  <si>
    <t>A12</t>
  </si>
  <si>
    <t>A14</t>
  </si>
  <si>
    <t>C. Civil Work</t>
  </si>
  <si>
    <t>CuM</t>
  </si>
  <si>
    <r>
      <rPr>
        <b/>
        <u/>
        <sz val="12"/>
        <rFont val="Calibri Light"/>
        <family val="2"/>
        <scheme val="major"/>
      </rPr>
      <t>Site cleaning and preparing the site for project</t>
    </r>
    <r>
      <rPr>
        <sz val="12"/>
        <rFont val="Calibri Light"/>
        <family val="2"/>
        <scheme val="major"/>
      </rPr>
      <t xml:space="preserve">
Prepare all materials, equipment, and manpower for site cleaning and preparing the site for project with all related activities to complete the job as per drawing and instruction of the in-charge engineer all waste materials and debris are to be transported to the approved damp site. All tasks for this item are to be under the full approval of the charge engineer</t>
    </r>
  </si>
  <si>
    <t>Total of D. Civil Works:</t>
  </si>
  <si>
    <r>
      <t xml:space="preserve">10 cm PCC concrete for classrooms and corridor floor 15 MPA
</t>
    </r>
    <r>
      <rPr>
        <sz val="12"/>
        <rFont val="Calibri Light"/>
        <family val="2"/>
        <scheme val="major"/>
      </rPr>
      <t>Prepare all materials, equipment, and manpower for casting PCC concrete for classrooms and corridor floor 15 MPA all related activities to complete the job as per drawing and instruction of the in-charge engineer  All tasks for this item are to be under the full approval of the charge engineer</t>
    </r>
  </si>
  <si>
    <t>A15</t>
  </si>
  <si>
    <t>A16</t>
  </si>
  <si>
    <t>A17</t>
  </si>
  <si>
    <t>A18</t>
  </si>
  <si>
    <t>A19</t>
  </si>
  <si>
    <t>A20</t>
  </si>
  <si>
    <t>A21</t>
  </si>
  <si>
    <t>A22</t>
  </si>
  <si>
    <t>A23</t>
  </si>
  <si>
    <t>A24</t>
  </si>
  <si>
    <t>Renovation of ( Moho Girls Secondary School  )</t>
  </si>
  <si>
    <r>
      <rPr>
        <b/>
        <u/>
        <sz val="12"/>
        <rFont val="Calibri Light"/>
        <family val="2"/>
        <scheme val="major"/>
      </rPr>
      <t>Excavation of foundation in land Grad 3</t>
    </r>
    <r>
      <rPr>
        <sz val="12"/>
        <rFont val="Calibri Light"/>
        <family val="2"/>
        <scheme val="major"/>
      </rPr>
      <t xml:space="preserve">
Prepare all materials, equipment, and manpower for Excavation of foundation in land Grad 3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</si>
  <si>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Walls stone masonry work</t>
    </r>
    <r>
      <rPr>
        <sz val="12"/>
        <rFont val="Calibri Light"/>
        <family val="2"/>
        <scheme val="major"/>
      </rPr>
      <t xml:space="preserve">
Prepare all materials, equipment, and manpower for walls stone masonry work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</si>
  <si>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Pointing of interior and exterior walls from cement mortar (1:3)</t>
    </r>
    <r>
      <rPr>
        <sz val="12"/>
        <rFont val="Calibri Light"/>
        <family val="2"/>
        <scheme val="major"/>
      </rPr>
      <t xml:space="preserve">
Prepare all materials, equipment, and manpower for Pointing of interior and exterior walls from cement mortar (1:3)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</si>
  <si>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PCC (1:2:4) over the walls and steel I-beams</t>
    </r>
    <r>
      <rPr>
        <sz val="12"/>
        <rFont val="Calibri Light"/>
        <family val="2"/>
        <scheme val="major"/>
      </rPr>
      <t xml:space="preserve">
Prepare all materials, equipment, and manpower for supply and installation of PCC (1:2:4) over the walls and steel I-beams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</si>
  <si>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wooden windows with their hinges, locks, glasses, flyscreen with complete assessories</t>
    </r>
    <r>
      <rPr>
        <sz val="12"/>
        <rFont val="Calibri Light"/>
        <family val="2"/>
        <scheme val="major"/>
      </rPr>
      <t xml:space="preserve">
Prepare all materials, equipment, and manpower for supply and installation of wooden doors with their painting, hinges and locks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</si>
  <si>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wooden doors with their painting, hinges and locks and complete assessories</t>
    </r>
    <r>
      <rPr>
        <sz val="12"/>
        <rFont val="Calibri Light"/>
        <family val="2"/>
        <scheme val="major"/>
      </rPr>
      <t xml:space="preserve">
Prepare all materials, equipment, and manpower for supply and installation of wooden doors with their painting, hinges and locks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</si>
  <si>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standard blackboards</t>
    </r>
    <r>
      <rPr>
        <sz val="12"/>
        <rFont val="Calibri Light"/>
        <family val="2"/>
        <scheme val="major"/>
      </rPr>
      <t xml:space="preserve">
Prepare all materials, equipment, and manpower forSupply and installation of standard blackboards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</si>
  <si>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chimney pipe</t>
    </r>
    <r>
      <rPr>
        <sz val="12"/>
        <rFont val="Calibri Light"/>
        <family val="2"/>
        <scheme val="major"/>
      </rPr>
      <t xml:space="preserve">
Prepare all materials, equipment, and manpower for Supply and installation of chimney pipe with all related activities to complete the job as per drawing and instruction of the in-charge engineer all waste materials and debris are to be transported to the approved damp site. All tasks for this item are to be under the full approval of the charge engineer</t>
    </r>
  </si>
  <si>
    <t>Pcs</t>
  </si>
  <si>
    <r>
      <rPr>
        <b/>
        <u/>
        <sz val="12"/>
        <rFont val="Calibri Light"/>
        <family val="2"/>
        <scheme val="major"/>
      </rPr>
      <t>Supply and installation of steel I-beams (140x70x5) mm on the roof</t>
    </r>
    <r>
      <rPr>
        <sz val="12"/>
        <rFont val="Calibri Light"/>
        <family val="2"/>
        <scheme val="major"/>
      </rPr>
      <t xml:space="preserve">
Prepare all materials, equipment, and manpower for Supply and installation of steel I-beams (140x70x5) mm on the roof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</si>
  <si>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steel bars for I beams tying and consolidation</t>
    </r>
    <r>
      <rPr>
        <sz val="12"/>
        <rFont val="Calibri Light"/>
        <family val="2"/>
        <scheme val="major"/>
      </rPr>
      <t xml:space="preserve">
Prepare all materials, equipment, and manpower for Supply and installation of steel bars for I beams tying and consolidation with all related activities to complete the job as per drawing and instruction of the in-charge engineer all waste materials and debris are to be transported to the approved damp site. All tasks for this item are to be under the full approval of the charge engineer</t>
    </r>
  </si>
  <si>
    <t>kg</t>
  </si>
  <si>
    <r>
      <rPr>
        <b/>
        <u/>
        <sz val="12"/>
        <rFont val="Calibri Light"/>
        <family val="2"/>
        <scheme val="major"/>
      </rPr>
      <t>Supply and installation of thorn wooden boards (3cm) over the steel I-beams</t>
    </r>
    <r>
      <rPr>
        <sz val="12"/>
        <rFont val="Calibri Light"/>
        <family val="2"/>
        <scheme val="major"/>
      </rPr>
      <t xml:space="preserve">
Prepare all materials, equipment, and manpower for Supply and installation of thorn wooden boards (3cm) over the steel I-beams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</si>
  <si>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Boorya/ Kah over the wooden boards</t>
    </r>
    <r>
      <rPr>
        <sz val="12"/>
        <rFont val="Calibri Light"/>
        <family val="2"/>
        <scheme val="major"/>
      </rPr>
      <t xml:space="preserve">
Prepare all materials, equipment, and manpower for Supply and installation of Boorya/ Kah over the wooden boards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</si>
  <si>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6 cm heat insulation (coal waste) with plastic layer</t>
    </r>
    <r>
      <rPr>
        <sz val="12"/>
        <rFont val="Calibri Light"/>
        <family val="2"/>
        <scheme val="major"/>
      </rPr>
      <t xml:space="preserve">
Prepare all materials, equipment, and manpower for Supply and installation of 6 cm heat insulation (coal waste) with plastic layer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</si>
  <si>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2.5 cm mud layer (Kahgel) over the boorya</t>
    </r>
    <r>
      <rPr>
        <sz val="12"/>
        <rFont val="Calibri Light"/>
        <family val="2"/>
        <scheme val="major"/>
      </rPr>
      <t xml:space="preserve">
Prepare all materials, equipment, and manpower for Supply and installation of 2.5 cm mud layer (Kahgel) over the boorya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</si>
  <si>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roof carpentary work (wooden trusses and GI sheets 24 guage)</t>
    </r>
    <r>
      <rPr>
        <sz val="12"/>
        <rFont val="Calibri Light"/>
        <family val="2"/>
        <scheme val="major"/>
      </rPr>
      <t xml:space="preserve">
Prepare all materials, equipment, and manpower for supply and installation of roof carpentary work (wooden trusses and GI sheets 24 guage)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</si>
  <si>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Gutter works (Horizontal from GI sheet 24 guage 10x15 cm)</t>
    </r>
    <r>
      <rPr>
        <sz val="12"/>
        <rFont val="Calibri Light"/>
        <family val="2"/>
        <scheme val="major"/>
      </rPr>
      <t xml:space="preserve">
Prepare all materials, equipment, and manpower for installation of gutters work,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</si>
  <si>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Supply and installation of gravel pack on the floors of classrooms
</t>
    </r>
    <r>
      <rPr>
        <sz val="12"/>
        <rFont val="Calibri Light"/>
        <family val="2"/>
        <scheme val="major"/>
      </rPr>
      <t>Prepare all materials, equipment, and manpower for Supply and installation of gravel pack on the floors of classrooms with all related activities to complete the job as per drawing and instruction of the in-charge engineer  All tasks for this item are to be under the full approval of the charge engineer</t>
    </r>
  </si>
  <si>
    <r>
      <t xml:space="preserve">Supply and installation of gravel pack for side walks
</t>
    </r>
    <r>
      <rPr>
        <sz val="12"/>
        <rFont val="Calibri Light"/>
        <family val="2"/>
        <scheme val="major"/>
      </rPr>
      <t>Prepare all materials, equipment, and manpower for Supply and installation of gravel pack for side walks with all related activities to complete the job as per drawing and instruction of the in-charge engineer  All tasks for this item are to be under the full approval of the charge engineer</t>
    </r>
  </si>
  <si>
    <r>
      <t xml:space="preserve">Supply and installation of PCC (1:2:4) on the sidewalks and ramp.
</t>
    </r>
    <r>
      <rPr>
        <sz val="12"/>
        <rFont val="Calibri Light"/>
        <family val="2"/>
        <scheme val="major"/>
      </rPr>
      <t>Prepare all materials, equipment, and manpower for  Supply and installation of PCC (1:2:4) on the sidewalks and ramp with all related activities to complete the job as per drawing and instruction of the in-charge engineer  All tasks for this item are to be under the full approval of the charge engineer</t>
    </r>
  </si>
  <si>
    <r>
      <t xml:space="preserve">Excavation of Ramp foundation
</t>
    </r>
    <r>
      <rPr>
        <sz val="12"/>
        <rFont val="Calibri Light"/>
        <family val="2"/>
        <scheme val="major"/>
      </rPr>
      <t>Prepare all materials, equipment, and manpower for Excavation of Ramp foundationwith all related activities to complete the job as per drawing and instruction of the in-charge engineer  All tasks for this item are to be under the full approval of the charge engineer</t>
    </r>
  </si>
  <si>
    <r>
      <t xml:space="preserve">Stone masonry work of ramp foundation
</t>
    </r>
    <r>
      <rPr>
        <sz val="12"/>
        <rFont val="Calibri Light"/>
        <family val="2"/>
        <scheme val="major"/>
      </rPr>
      <t>Prepare all materials, equipment, and manpower forStone masonry work of ramp foundation with all related activities to complete the job as per drawing and instruction of the in-charge engineer  All tasks for this item are to be under the full approval of the charge engineer</t>
    </r>
  </si>
  <si>
    <r>
      <t xml:space="preserve">Supply and installation of hanrail for the ramp
</t>
    </r>
    <r>
      <rPr>
        <sz val="12"/>
        <rFont val="Calibri Light"/>
        <family val="2"/>
        <scheme val="major"/>
      </rPr>
      <t>Prepare all materials, equipment, and manpower for Supply and installation of hanrail for the ramp with all related activities to complete the job as per drawing and instruction of the in-charge engineer  All tasks for this item are to be under the full approval of the charge engineer</t>
    </r>
  </si>
  <si>
    <t>A25</t>
  </si>
  <si>
    <t>A26</t>
  </si>
  <si>
    <t>A27</t>
  </si>
  <si>
    <t>A28</t>
  </si>
  <si>
    <r>
      <rPr>
        <b/>
        <u/>
        <sz val="12"/>
        <rFont val="Calibri Light"/>
        <family val="2"/>
        <scheme val="major"/>
      </rPr>
      <t>Foundation stone masonry work (upto level 0) with 1:6 mortar</t>
    </r>
    <r>
      <rPr>
        <sz val="12"/>
        <rFont val="Calibri Light"/>
        <family val="2"/>
        <scheme val="major"/>
      </rPr>
      <t xml:space="preserve">
Prepare all materials, equipment, and manpower for Foundation stone masonry work (upto level 0) with 1:6 mortar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</si>
  <si>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RCC Concrete (1:1.5:3) rings on the top of stone masonry</t>
    </r>
    <r>
      <rPr>
        <sz val="12"/>
        <rFont val="Calibri Light"/>
        <family val="2"/>
        <scheme val="major"/>
      </rPr>
      <t xml:space="preserve">
Prepare all materials, equipment, and manpower for Supply and installation of RCC Concrete (1:1.5:3) rings on the top of stone masonry with all related activities to complete the job as per drawing and instruction of the in-charge engineer all waste materials and debris are to be transported to the approved damp site. All tasks for this item are to be under the full approval of the charge engineer</t>
    </r>
  </si>
  <si>
    <t>A29</t>
  </si>
  <si>
    <t>A30</t>
  </si>
  <si>
    <t>Total A. Construction of new 3 classrooms building</t>
  </si>
  <si>
    <t>Renovation of ( Moho Girls Secondary School   )</t>
  </si>
  <si>
    <t>A. Bill of Quantity for Construction of 3 classrooms for Moho Girls Secondary School</t>
  </si>
  <si>
    <r>
      <rPr>
        <b/>
        <sz val="12"/>
        <rFont val="Calibri Light"/>
        <family val="2"/>
        <scheme val="major"/>
      </rPr>
      <t>Filling of flooring with soil inculding compaction 35cm</t>
    </r>
    <r>
      <rPr>
        <sz val="12"/>
        <rFont val="Calibri Light"/>
        <family val="2"/>
        <scheme val="major"/>
      </rPr>
      <t xml:space="preserve">
Prepare all materials, equipment, and manpower for back filling of flooring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</si>
  <si>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Anti corrosion oil painting of steel I-beams</t>
    </r>
    <r>
      <rPr>
        <sz val="12"/>
        <rFont val="Calibri Light"/>
        <family val="2"/>
        <scheme val="major"/>
      </rPr>
      <t xml:space="preserve">
Prepare all materials, equipment, and manpower for Anti corrosion oil painting of steel I-beams with all related activities to complete the job as per drawing and instruction of the in-charge engineer all waste materials and debris are to be transported to the approved damp site. All tasks for this item are to be under the full approval of the charge engineer</t>
    </r>
  </si>
  <si>
    <t>M2</t>
  </si>
  <si>
    <r>
      <rPr>
        <b/>
        <u/>
        <sz val="12"/>
        <rFont val="Calibri Light"/>
        <family val="2"/>
        <scheme val="major"/>
      </rPr>
      <t>Filling of flooring with soil inculding compaction 35cm</t>
    </r>
    <r>
      <rPr>
        <sz val="12"/>
        <rFont val="Calibri Light"/>
        <family val="2"/>
        <scheme val="major"/>
      </rPr>
      <t xml:space="preserve">
Prepare all materials, equipment, and manpower for Filling of flooring with soil inculding compaction 35cm with all related activities to complete the job as per drawing and instruction of the in-charge engineer all waste materials and debris are to be transported to the approved damp site. All tasks for this item are to be under the full approval of the charge engineer</t>
    </r>
  </si>
  <si>
    <t>A31</t>
  </si>
  <si>
    <t>A32</t>
  </si>
  <si>
    <t>A33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</si>
</sst>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0"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0"/>
      <color rgb="FF000000"/>
      <name val="Calibri Light"/>
      <family val="2"/>
      <scheme val="major"/>
    </font>
    <font>
      <b/>
      <sz val="14"/>
      <color theme="1"/>
      <name val="Times New Roman"/>
      <family val="1"/>
    </font>
    <font>
      <b/>
      <sz val="16"/>
      <color theme="1"/>
      <name val="Calibri Light"/>
      <family val="2"/>
      <scheme val="major"/>
    </font>
    <font>
      <sz val="11"/>
      <color theme="1"/>
      <name val="Calibri"/>
      <family val="2"/>
      <scheme val="minor"/>
    </font>
    <font>
      <sz val="12"/>
      <color theme="1"/>
      <name val="Calibri"/>
      <family val="2"/>
      <scheme val="minor"/>
    </font>
  </fonts>
  <fills count="6">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43" fontId="18" fillId="0" borderId="0" applyFont="0" applyFill="0" applyBorder="0" applyAlignment="0" applyProtection="0"/>
  </cellStyleXfs>
  <cellXfs count="60">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13" fillId="0" borderId="1" xfId="0" applyFont="1" applyBorder="1" applyAlignment="1">
      <alignment horizontal="center" vertical="center" wrapText="1"/>
    </xf>
    <xf numFmtId="2" fontId="14" fillId="0" borderId="1" xfId="0" applyNumberFormat="1" applyFont="1" applyBorder="1" applyAlignment="1">
      <alignment horizontal="center" vertical="center" wrapText="1"/>
    </xf>
    <xf numFmtId="0" fontId="11" fillId="0" borderId="0" xfId="0" applyFont="1" applyAlignment="1">
      <alignment horizontal="center" vertical="center"/>
    </xf>
    <xf numFmtId="0" fontId="6" fillId="0" borderId="0" xfId="0" applyFont="1" applyAlignment="1">
      <alignment horizontal="center" vertical="center"/>
    </xf>
    <xf numFmtId="2" fontId="6" fillId="0" borderId="0" xfId="0" applyNumberFormat="1" applyFont="1" applyAlignment="1">
      <alignment horizontal="center" vertical="center"/>
    </xf>
    <xf numFmtId="0" fontId="6" fillId="0" borderId="0" xfId="0" applyFont="1" applyAlignment="1">
      <alignment horizontal="left" vertical="center"/>
    </xf>
    <xf numFmtId="0" fontId="13" fillId="0" borderId="1" xfId="0" applyFont="1" applyFill="1" applyBorder="1" applyAlignment="1">
      <alignment horizontal="center" vertical="center" wrapText="1"/>
    </xf>
    <xf numFmtId="2" fontId="14" fillId="0" borderId="1" xfId="0" applyNumberFormat="1" applyFont="1" applyFill="1" applyBorder="1" applyAlignment="1">
      <alignment horizontal="center" vertical="center" shrinkToFit="1"/>
    </xf>
    <xf numFmtId="2" fontId="14" fillId="0" borderId="1" xfId="0" applyNumberFormat="1" applyFont="1" applyFill="1" applyBorder="1" applyAlignment="1">
      <alignment horizontal="center" vertical="center" wrapText="1"/>
    </xf>
    <xf numFmtId="0" fontId="13" fillId="4" borderId="4" xfId="0" applyFont="1" applyFill="1" applyBorder="1" applyAlignment="1">
      <alignment horizontal="center" vertical="center" wrapText="1"/>
    </xf>
    <xf numFmtId="2" fontId="14" fillId="4" borderId="4" xfId="0" applyNumberFormat="1" applyFont="1" applyFill="1" applyBorder="1" applyAlignment="1">
      <alignment horizontal="center" vertical="center" shrinkToFit="1"/>
    </xf>
    <xf numFmtId="2" fontId="14" fillId="4" borderId="4" xfId="0" applyNumberFormat="1" applyFont="1" applyFill="1" applyBorder="1" applyAlignment="1">
      <alignment horizontal="center" vertical="center" wrapText="1"/>
    </xf>
    <xf numFmtId="2" fontId="15" fillId="4" borderId="4" xfId="0" applyNumberFormat="1" applyFont="1" applyFill="1" applyBorder="1" applyAlignment="1">
      <alignment horizontal="center" vertical="center" wrapText="1"/>
    </xf>
    <xf numFmtId="0" fontId="16" fillId="5" borderId="10" xfId="0" applyFont="1" applyFill="1" applyBorder="1" applyAlignment="1">
      <alignment vertical="center"/>
    </xf>
    <xf numFmtId="4" fontId="0" fillId="0" borderId="0" xfId="0" applyNumberFormat="1"/>
    <xf numFmtId="0" fontId="16" fillId="4" borderId="5" xfId="0" applyFont="1" applyFill="1" applyBorder="1" applyAlignment="1">
      <alignment horizontal="center" vertical="center"/>
    </xf>
    <xf numFmtId="0" fontId="7" fillId="0" borderId="1" xfId="0" applyFont="1" applyBorder="1" applyAlignment="1">
      <alignment horizontal="left" vertical="center" wrapText="1"/>
    </xf>
    <xf numFmtId="0" fontId="12" fillId="0" borderId="1"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center" vertical="center"/>
    </xf>
    <xf numFmtId="0" fontId="13" fillId="4" borderId="11"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6" fillId="4" borderId="13" xfId="0" applyFont="1" applyFill="1" applyBorder="1" applyAlignment="1">
      <alignment horizontal="center" vertical="center"/>
    </xf>
    <xf numFmtId="0" fontId="16" fillId="5" borderId="1" xfId="0" applyFont="1" applyFill="1" applyBorder="1" applyAlignment="1">
      <alignment horizontal="center" vertical="center" wrapText="1"/>
    </xf>
    <xf numFmtId="4" fontId="16" fillId="5" borderId="1" xfId="0" applyNumberFormat="1" applyFont="1" applyFill="1" applyBorder="1" applyAlignment="1">
      <alignment horizontal="center" vertical="center"/>
    </xf>
    <xf numFmtId="0" fontId="2" fillId="0" borderId="1" xfId="0" applyFont="1" applyBorder="1" applyAlignment="1">
      <alignment horizontal="center"/>
    </xf>
    <xf numFmtId="1" fontId="15" fillId="4" borderId="10" xfId="0" applyNumberFormat="1" applyFont="1" applyFill="1" applyBorder="1" applyAlignment="1">
      <alignment horizontal="center" vertical="center" shrinkToFit="1"/>
    </xf>
    <xf numFmtId="1" fontId="15" fillId="4" borderId="4" xfId="0" applyNumberFormat="1" applyFont="1" applyFill="1" applyBorder="1" applyAlignment="1">
      <alignment horizontal="center" vertical="center" shrinkToFit="1"/>
    </xf>
    <xf numFmtId="0" fontId="17"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7"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4" borderId="7" xfId="0" applyFont="1" applyFill="1" applyBorder="1" applyAlignment="1">
      <alignment horizontal="center" vertical="center" wrapText="1"/>
    </xf>
    <xf numFmtId="0" fontId="19" fillId="0" borderId="5" xfId="0" applyFont="1" applyBorder="1" applyAlignment="1">
      <alignment horizontal="center" vertical="center"/>
    </xf>
    <xf numFmtId="0" fontId="19" fillId="0" borderId="1" xfId="0" applyFont="1" applyBorder="1" applyAlignment="1">
      <alignment vertical="center"/>
    </xf>
    <xf numFmtId="43" fontId="19" fillId="0" borderId="1" xfId="1"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90625" bestFit="1" customWidth="1"/>
    <col min="2" max="2" width="26.36328125" bestFit="1" customWidth="1"/>
    <col min="3" max="3" width="23.90625" bestFit="1" customWidth="1"/>
    <col min="10" max="10" width="9.63281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44" t="s">
        <v>7</v>
      </c>
      <c r="B4" s="44"/>
      <c r="C4" s="44"/>
      <c r="D4" s="44"/>
      <c r="E4" s="44"/>
      <c r="F4" s="44"/>
      <c r="G4" s="44"/>
      <c r="H4" s="44"/>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44" t="s">
        <v>7</v>
      </c>
      <c r="B14" s="44"/>
      <c r="C14" s="44"/>
      <c r="D14" s="44"/>
      <c r="E14" s="44"/>
      <c r="F14" s="44"/>
      <c r="G14" s="44"/>
      <c r="H14" s="44"/>
      <c r="I14" s="16">
        <f>SUM(I6:I13)</f>
        <v>262.02800000000002</v>
      </c>
      <c r="J14" s="17"/>
    </row>
    <row r="15" spans="1:10" x14ac:dyDescent="0.35">
      <c r="A15" s="15"/>
      <c r="B15" s="15"/>
      <c r="C15" s="15"/>
      <c r="D15" s="15"/>
      <c r="E15" s="15"/>
      <c r="F15" s="15"/>
      <c r="G15" s="15"/>
      <c r="H15" s="15"/>
      <c r="I15" s="16"/>
      <c r="J15" s="17"/>
    </row>
    <row r="16" spans="1:10" x14ac:dyDescent="0.35">
      <c r="A16" s="4">
        <v>2</v>
      </c>
      <c r="B16" s="5" t="s">
        <v>77</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44" t="s">
        <v>7</v>
      </c>
      <c r="B25" s="44"/>
      <c r="C25" s="44"/>
      <c r="D25" s="44"/>
      <c r="E25" s="44"/>
      <c r="F25" s="44"/>
      <c r="G25" s="44"/>
      <c r="H25" s="44"/>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44" t="s">
        <v>7</v>
      </c>
      <c r="B38" s="44"/>
      <c r="C38" s="44"/>
      <c r="D38" s="44"/>
      <c r="E38" s="44"/>
      <c r="F38" s="44"/>
      <c r="G38" s="44"/>
      <c r="H38" s="44"/>
      <c r="I38" s="16">
        <f>SUM(I27:I37)</f>
        <v>79.3245</v>
      </c>
      <c r="J38" s="17"/>
    </row>
    <row r="39" spans="1:10" ht="16.5" x14ac:dyDescent="0.35">
      <c r="A39" s="10"/>
      <c r="B39" s="11" t="s">
        <v>84</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83</v>
      </c>
      <c r="D44" s="12" t="s">
        <v>21</v>
      </c>
      <c r="E44" s="10">
        <v>1</v>
      </c>
      <c r="F44" s="10">
        <v>3</v>
      </c>
      <c r="G44" s="10">
        <v>2</v>
      </c>
      <c r="H44" s="10"/>
      <c r="I44" s="10">
        <f t="shared" si="3"/>
        <v>6</v>
      </c>
      <c r="J44" s="10"/>
    </row>
    <row r="45" spans="1:10" ht="16.5" x14ac:dyDescent="0.35">
      <c r="A45" s="10"/>
      <c r="B45" s="11"/>
      <c r="C45" s="12" t="s">
        <v>82</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85</v>
      </c>
      <c r="D51" s="12" t="s">
        <v>21</v>
      </c>
      <c r="E51" s="10">
        <v>1</v>
      </c>
      <c r="F51" s="10">
        <v>3</v>
      </c>
      <c r="G51" s="10">
        <v>1.5</v>
      </c>
      <c r="H51" s="10"/>
      <c r="I51" s="10">
        <f t="shared" si="3"/>
        <v>4.5</v>
      </c>
      <c r="J51" s="10"/>
    </row>
    <row r="52" spans="1:10" x14ac:dyDescent="0.35">
      <c r="A52" s="44" t="s">
        <v>7</v>
      </c>
      <c r="B52" s="44"/>
      <c r="C52" s="44"/>
      <c r="D52" s="44"/>
      <c r="E52" s="44"/>
      <c r="F52" s="44"/>
      <c r="G52" s="44"/>
      <c r="H52" s="44"/>
      <c r="I52" s="16">
        <f>SUM(I39:I51)</f>
        <v>75.95</v>
      </c>
      <c r="J52" s="17"/>
    </row>
    <row r="53" spans="1:10" x14ac:dyDescent="0.35">
      <c r="A53" s="4">
        <v>3</v>
      </c>
      <c r="B53" s="5" t="s">
        <v>86</v>
      </c>
      <c r="C53" s="6"/>
      <c r="D53" s="6"/>
      <c r="E53" s="7"/>
      <c r="F53" s="6"/>
      <c r="G53" s="6"/>
      <c r="H53" s="6"/>
      <c r="I53" s="8"/>
      <c r="J53" s="9"/>
    </row>
    <row r="54" spans="1:10" ht="16.5" x14ac:dyDescent="0.35">
      <c r="A54" s="10"/>
      <c r="B54" s="11" t="s">
        <v>87</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44" t="s">
        <v>7</v>
      </c>
      <c r="B64" s="44"/>
      <c r="C64" s="44"/>
      <c r="D64" s="44"/>
      <c r="E64" s="44"/>
      <c r="F64" s="44"/>
      <c r="G64" s="44"/>
      <c r="H64" s="44"/>
      <c r="I64" s="16">
        <f>SUM(I54:I63)</f>
        <v>425.7</v>
      </c>
      <c r="J64" s="17"/>
    </row>
    <row r="65" spans="1:10" ht="16.5" x14ac:dyDescent="0.35">
      <c r="A65" s="10"/>
      <c r="B65" s="11" t="s">
        <v>88</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85</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89</v>
      </c>
      <c r="D70" s="12" t="s">
        <v>21</v>
      </c>
      <c r="E70" s="10">
        <v>1</v>
      </c>
      <c r="F70" s="10">
        <v>3.45</v>
      </c>
      <c r="G70" s="10">
        <v>3.37</v>
      </c>
      <c r="H70" s="10"/>
      <c r="I70" s="10">
        <f t="shared" si="6"/>
        <v>11.626500000000002</v>
      </c>
      <c r="J70" s="10"/>
    </row>
    <row r="71" spans="1:10" ht="16.5" x14ac:dyDescent="0.35">
      <c r="A71" s="10"/>
      <c r="B71" s="11"/>
      <c r="C71" s="12" t="s">
        <v>82</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83</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44" t="s">
        <v>7</v>
      </c>
      <c r="B80" s="44"/>
      <c r="C80" s="44"/>
      <c r="D80" s="44"/>
      <c r="E80" s="44"/>
      <c r="F80" s="44"/>
      <c r="G80" s="44"/>
      <c r="H80" s="44"/>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44" t="s">
        <v>7</v>
      </c>
      <c r="B83" s="44"/>
      <c r="C83" s="44"/>
      <c r="D83" s="44"/>
      <c r="E83" s="44"/>
      <c r="F83" s="44"/>
      <c r="G83" s="44"/>
      <c r="H83" s="44"/>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44" t="s">
        <v>7</v>
      </c>
      <c r="B89" s="44"/>
      <c r="C89" s="44"/>
      <c r="D89" s="44"/>
      <c r="E89" s="44"/>
      <c r="F89" s="44"/>
      <c r="G89" s="44"/>
      <c r="H89" s="44"/>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44" t="s">
        <v>7</v>
      </c>
      <c r="B102" s="44"/>
      <c r="C102" s="44"/>
      <c r="D102" s="44"/>
      <c r="E102" s="44"/>
      <c r="F102" s="44"/>
      <c r="G102" s="44"/>
      <c r="H102" s="44"/>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44" t="s">
        <v>7</v>
      </c>
      <c r="B105" s="44"/>
      <c r="C105" s="44"/>
      <c r="D105" s="44"/>
      <c r="E105" s="44"/>
      <c r="F105" s="44"/>
      <c r="G105" s="44"/>
      <c r="H105" s="44"/>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44" t="s">
        <v>7</v>
      </c>
      <c r="B111" s="44"/>
      <c r="C111" s="44"/>
      <c r="D111" s="44"/>
      <c r="E111" s="44"/>
      <c r="F111" s="44"/>
      <c r="G111" s="44"/>
      <c r="H111" s="44"/>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44" t="s">
        <v>7</v>
      </c>
      <c r="B118" s="44"/>
      <c r="C118" s="44"/>
      <c r="D118" s="44"/>
      <c r="E118" s="44"/>
      <c r="F118" s="44"/>
      <c r="G118" s="44"/>
      <c r="H118" s="44"/>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44" t="s">
        <v>7</v>
      </c>
      <c r="B121" s="44"/>
      <c r="C121" s="44"/>
      <c r="D121" s="44"/>
      <c r="E121" s="44"/>
      <c r="F121" s="44"/>
      <c r="G121" s="44"/>
      <c r="H121" s="44"/>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44" t="s">
        <v>7</v>
      </c>
      <c r="B124" s="44"/>
      <c r="C124" s="44"/>
      <c r="D124" s="44"/>
      <c r="E124" s="44"/>
      <c r="F124" s="44"/>
      <c r="G124" s="44"/>
      <c r="H124" s="44"/>
      <c r="I124" s="16">
        <f>SUM(I123)</f>
        <v>5.1749999999999998</v>
      </c>
      <c r="J124" s="17"/>
    </row>
    <row r="125" spans="1:10" x14ac:dyDescent="0.35">
      <c r="A125" s="4">
        <v>12</v>
      </c>
      <c r="B125" s="5" t="s">
        <v>78</v>
      </c>
      <c r="C125" s="6"/>
      <c r="D125" s="6"/>
      <c r="E125" s="7"/>
      <c r="F125" s="6"/>
      <c r="G125" s="6"/>
      <c r="H125" s="6"/>
      <c r="I125" s="8"/>
      <c r="J125" s="9"/>
    </row>
    <row r="126" spans="1:10" ht="16.5" x14ac:dyDescent="0.35">
      <c r="A126" s="10"/>
      <c r="B126" s="11" t="s">
        <v>79</v>
      </c>
      <c r="C126" s="12" t="s">
        <v>80</v>
      </c>
      <c r="D126" s="12" t="s">
        <v>21</v>
      </c>
      <c r="E126" s="10">
        <v>1</v>
      </c>
      <c r="F126" s="13">
        <v>101</v>
      </c>
      <c r="G126" s="14"/>
      <c r="H126" s="10">
        <v>0.5</v>
      </c>
      <c r="I126" s="10">
        <f>E126*F126*H126</f>
        <v>50.5</v>
      </c>
      <c r="J126" s="10"/>
    </row>
    <row r="127" spans="1:10" x14ac:dyDescent="0.35">
      <c r="A127" s="44" t="s">
        <v>7</v>
      </c>
      <c r="B127" s="44"/>
      <c r="C127" s="44"/>
      <c r="D127" s="44"/>
      <c r="E127" s="44"/>
      <c r="F127" s="44"/>
      <c r="G127" s="44"/>
      <c r="H127" s="44"/>
      <c r="I127" s="16">
        <f>SUM(I126)</f>
        <v>50.5</v>
      </c>
      <c r="J127" s="17"/>
    </row>
    <row r="128" spans="1:10" x14ac:dyDescent="0.35">
      <c r="A128" s="4">
        <v>12</v>
      </c>
      <c r="B128" s="5" t="s">
        <v>81</v>
      </c>
      <c r="C128" s="6"/>
      <c r="D128" s="6"/>
      <c r="E128" s="7"/>
      <c r="F128" s="6"/>
      <c r="G128" s="6"/>
      <c r="H128" s="6"/>
      <c r="I128" s="8"/>
      <c r="J128" s="9"/>
    </row>
    <row r="129" spans="1:10" ht="14" customHeight="1" x14ac:dyDescent="0.35">
      <c r="A129" s="10"/>
      <c r="B129" s="11" t="s">
        <v>43</v>
      </c>
      <c r="C129" s="12"/>
      <c r="D129" s="12" t="s">
        <v>21</v>
      </c>
      <c r="E129" s="10">
        <v>1</v>
      </c>
      <c r="F129" s="13">
        <v>3.8</v>
      </c>
      <c r="G129" s="14"/>
      <c r="H129" s="10">
        <v>2.5</v>
      </c>
      <c r="I129" s="10">
        <f>E129*F129*H129</f>
        <v>9.5</v>
      </c>
      <c r="J129" s="10"/>
    </row>
    <row r="130" spans="1:10" ht="14" customHeight="1" x14ac:dyDescent="0.35">
      <c r="A130" s="10"/>
      <c r="B130" s="11" t="s">
        <v>44</v>
      </c>
      <c r="C130" s="12"/>
      <c r="D130" s="12"/>
      <c r="E130" s="10">
        <v>2</v>
      </c>
      <c r="F130" s="13">
        <v>2</v>
      </c>
      <c r="G130" s="14"/>
      <c r="H130" s="10">
        <v>2.5</v>
      </c>
      <c r="I130" s="10">
        <f>E130*F130*H130</f>
        <v>10</v>
      </c>
      <c r="J130" s="10"/>
    </row>
    <row r="131" spans="1:10" x14ac:dyDescent="0.35">
      <c r="A131" s="44" t="s">
        <v>7</v>
      </c>
      <c r="B131" s="44"/>
      <c r="C131" s="44"/>
      <c r="D131" s="44"/>
      <c r="E131" s="44"/>
      <c r="F131" s="44"/>
      <c r="G131" s="44"/>
      <c r="H131" s="44"/>
      <c r="I131" s="16">
        <f>SUM(I129:I130)</f>
        <v>19.5</v>
      </c>
      <c r="J131" s="17"/>
    </row>
    <row r="132" spans="1:10" x14ac:dyDescent="0.35">
      <c r="A132" s="4">
        <v>12</v>
      </c>
      <c r="B132" s="5" t="s">
        <v>91</v>
      </c>
      <c r="C132" s="6"/>
      <c r="D132" s="6"/>
      <c r="E132" s="7"/>
      <c r="F132" s="6"/>
      <c r="G132" s="6"/>
      <c r="H132" s="6"/>
      <c r="I132" s="8"/>
      <c r="J132" s="9"/>
    </row>
    <row r="133" spans="1:10" x14ac:dyDescent="0.35">
      <c r="A133" s="10"/>
      <c r="B133" s="11" t="s">
        <v>79</v>
      </c>
      <c r="C133" s="12"/>
      <c r="D133" s="12" t="s">
        <v>90</v>
      </c>
      <c r="E133" s="10">
        <v>1</v>
      </c>
      <c r="F133" s="13">
        <f>160</f>
        <v>160</v>
      </c>
      <c r="G133" s="14"/>
      <c r="H133" s="10"/>
      <c r="I133" s="10">
        <f>E133*F133</f>
        <v>160</v>
      </c>
      <c r="J133" s="10"/>
    </row>
    <row r="134" spans="1:10" x14ac:dyDescent="0.35">
      <c r="A134" s="44" t="s">
        <v>7</v>
      </c>
      <c r="B134" s="44"/>
      <c r="C134" s="44"/>
      <c r="D134" s="44"/>
      <c r="E134" s="44"/>
      <c r="F134" s="44"/>
      <c r="G134" s="44"/>
      <c r="H134" s="44"/>
      <c r="I134" s="16">
        <f>SUM(I133)</f>
        <v>160</v>
      </c>
      <c r="J134" s="17"/>
    </row>
  </sheetData>
  <mergeCells count="18">
    <mergeCell ref="A134:H134"/>
    <mergeCell ref="A124:H124"/>
    <mergeCell ref="A102:H102"/>
    <mergeCell ref="A131:H131"/>
    <mergeCell ref="A52:H52"/>
    <mergeCell ref="A64:H64"/>
    <mergeCell ref="A80:H80"/>
    <mergeCell ref="A127:H127"/>
    <mergeCell ref="A105:H105"/>
    <mergeCell ref="A111:H111"/>
    <mergeCell ref="A118:H118"/>
    <mergeCell ref="A121:H121"/>
    <mergeCell ref="A4:H4"/>
    <mergeCell ref="A14:H14"/>
    <mergeCell ref="A38:H38"/>
    <mergeCell ref="A83:H83"/>
    <mergeCell ref="A89:H89"/>
    <mergeCell ref="A25:H25"/>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15"/>
  <sheetViews>
    <sheetView tabSelected="1" zoomScaleNormal="100" workbookViewId="0">
      <selection activeCell="B11" sqref="B11"/>
    </sheetView>
  </sheetViews>
  <sheetFormatPr defaultRowHeight="14.5" x14ac:dyDescent="0.35"/>
  <cols>
    <col min="1" max="1" width="6.36328125" customWidth="1"/>
    <col min="2" max="2" width="99.54296875" customWidth="1"/>
    <col min="3" max="3" width="34.54296875" customWidth="1"/>
  </cols>
  <sheetData>
    <row r="1" spans="1:3" s="18" customFormat="1" ht="29.25" customHeight="1" x14ac:dyDescent="0.35">
      <c r="A1" s="56" t="s">
        <v>157</v>
      </c>
      <c r="B1" s="48"/>
      <c r="C1" s="49"/>
    </row>
    <row r="2" spans="1:3" s="18" customFormat="1" ht="144.75" customHeight="1" x14ac:dyDescent="0.35">
      <c r="A2" s="50" t="s">
        <v>98</v>
      </c>
      <c r="B2" s="51"/>
      <c r="C2" s="52"/>
    </row>
    <row r="3" spans="1:3" ht="27.75" customHeight="1" x14ac:dyDescent="0.35">
      <c r="A3" s="34" t="s">
        <v>96</v>
      </c>
      <c r="B3" s="40" t="s">
        <v>92</v>
      </c>
      <c r="C3" s="41" t="s">
        <v>93</v>
      </c>
    </row>
    <row r="4" spans="1:3" ht="27.5" customHeight="1" x14ac:dyDescent="0.35">
      <c r="A4" s="57">
        <v>1</v>
      </c>
      <c r="B4" s="58" t="s">
        <v>156</v>
      </c>
      <c r="C4" s="59">
        <f>'Priority 1 (Repairing)'!F40</f>
        <v>0</v>
      </c>
    </row>
    <row r="5" spans="1:3" ht="27" customHeight="1" thickBot="1" x14ac:dyDescent="0.4">
      <c r="A5" s="32"/>
      <c r="B5" s="42" t="s">
        <v>95</v>
      </c>
      <c r="C5" s="43">
        <f>SUM(C4:C4)</f>
        <v>0</v>
      </c>
    </row>
    <row r="8" spans="1:3" x14ac:dyDescent="0.35">
      <c r="C8" s="33"/>
    </row>
    <row r="15" spans="1:3" x14ac:dyDescent="0.35">
      <c r="B15" t="s">
        <v>94</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1"/>
  <sheetViews>
    <sheetView view="pageBreakPreview" topLeftCell="A28" zoomScale="80" zoomScaleNormal="100" zoomScaleSheetLayoutView="80" workbookViewId="0">
      <selection activeCell="E7" sqref="E7:E39"/>
    </sheetView>
  </sheetViews>
  <sheetFormatPr defaultColWidth="8.90625" defaultRowHeight="14.5" x14ac:dyDescent="0.35"/>
  <cols>
    <col min="1" max="1" width="5.08984375" style="21" customWidth="1"/>
    <col min="2" max="2" width="101.6328125" style="18" customWidth="1"/>
    <col min="3" max="3" width="8" style="22" customWidth="1"/>
    <col min="4" max="4" width="11.6328125" style="22" customWidth="1"/>
    <col min="5" max="5" width="15" style="22" customWidth="1"/>
    <col min="6" max="6" width="17" style="22" customWidth="1"/>
    <col min="7" max="7" width="25.6328125" style="24" customWidth="1"/>
    <col min="8" max="16384" width="8.90625" style="18"/>
  </cols>
  <sheetData>
    <row r="1" spans="1:7" ht="29.25" customHeight="1" x14ac:dyDescent="0.35">
      <c r="A1" s="47" t="s">
        <v>123</v>
      </c>
      <c r="B1" s="48"/>
      <c r="C1" s="48"/>
      <c r="D1" s="48"/>
      <c r="E1" s="48"/>
      <c r="F1" s="48"/>
      <c r="G1" s="49"/>
    </row>
    <row r="2" spans="1:7" ht="111" customHeight="1" x14ac:dyDescent="0.35">
      <c r="A2" s="50" t="s">
        <v>61</v>
      </c>
      <c r="B2" s="51"/>
      <c r="C2" s="51"/>
      <c r="D2" s="51"/>
      <c r="E2" s="51"/>
      <c r="F2" s="51"/>
      <c r="G2" s="52"/>
    </row>
    <row r="3" spans="1:7" ht="35.25" customHeight="1" x14ac:dyDescent="0.35">
      <c r="A3" s="55" t="s">
        <v>158</v>
      </c>
      <c r="B3" s="55"/>
      <c r="C3" s="55"/>
      <c r="D3" s="55"/>
      <c r="E3" s="55"/>
      <c r="F3" s="55"/>
      <c r="G3" s="55"/>
    </row>
    <row r="4" spans="1:7" ht="17.25" customHeight="1" x14ac:dyDescent="0.35">
      <c r="A4" s="53" t="s">
        <v>62</v>
      </c>
      <c r="B4" s="54" t="s">
        <v>2</v>
      </c>
      <c r="C4" s="54" t="s">
        <v>3</v>
      </c>
      <c r="D4" s="54" t="s">
        <v>63</v>
      </c>
      <c r="E4" s="54" t="s">
        <v>64</v>
      </c>
      <c r="F4" s="54" t="s">
        <v>65</v>
      </c>
      <c r="G4" s="54" t="s">
        <v>66</v>
      </c>
    </row>
    <row r="5" spans="1:7" ht="6" customHeight="1" x14ac:dyDescent="0.35">
      <c r="A5" s="53"/>
      <c r="B5" s="54"/>
      <c r="C5" s="54"/>
      <c r="D5" s="54"/>
      <c r="E5" s="54"/>
      <c r="F5" s="54"/>
      <c r="G5" s="54"/>
    </row>
    <row r="6" spans="1:7" ht="16.5" customHeight="1" x14ac:dyDescent="0.35">
      <c r="A6" s="53"/>
      <c r="B6" s="37" t="s">
        <v>108</v>
      </c>
      <c r="C6" s="54"/>
      <c r="D6" s="54"/>
      <c r="E6" s="54"/>
      <c r="F6" s="54"/>
      <c r="G6" s="54"/>
    </row>
    <row r="7" spans="1:7" ht="83.25" customHeight="1" x14ac:dyDescent="0.35">
      <c r="A7" s="38" t="s">
        <v>67</v>
      </c>
      <c r="B7" s="35" t="s">
        <v>110</v>
      </c>
      <c r="C7" s="19" t="s">
        <v>101</v>
      </c>
      <c r="D7" s="38">
        <v>1</v>
      </c>
      <c r="E7" s="38"/>
      <c r="F7" s="38">
        <f>D7*E7</f>
        <v>0</v>
      </c>
      <c r="G7" s="19"/>
    </row>
    <row r="8" spans="1:7" ht="83.25" customHeight="1" x14ac:dyDescent="0.35">
      <c r="A8" s="38" t="s">
        <v>69</v>
      </c>
      <c r="B8" s="35" t="s">
        <v>124</v>
      </c>
      <c r="C8" s="19" t="s">
        <v>109</v>
      </c>
      <c r="D8" s="38">
        <v>63.252000000000002</v>
      </c>
      <c r="E8" s="38"/>
      <c r="F8" s="38">
        <f>D8*E8</f>
        <v>0</v>
      </c>
      <c r="G8" s="19"/>
    </row>
    <row r="9" spans="1:7" ht="83.25" customHeight="1" x14ac:dyDescent="0.35">
      <c r="A9" s="38" t="s">
        <v>70</v>
      </c>
      <c r="B9" s="35" t="s">
        <v>152</v>
      </c>
      <c r="C9" s="19" t="s">
        <v>109</v>
      </c>
      <c r="D9" s="38">
        <v>63.252000000000002</v>
      </c>
      <c r="E9" s="38"/>
      <c r="F9" s="38">
        <f>D9*E9</f>
        <v>0</v>
      </c>
      <c r="G9" s="19"/>
    </row>
    <row r="10" spans="1:7" ht="83.25" customHeight="1" x14ac:dyDescent="0.35">
      <c r="A10" s="38" t="s">
        <v>71</v>
      </c>
      <c r="B10" s="35" t="s">
        <v>125</v>
      </c>
      <c r="C10" s="19" t="s">
        <v>109</v>
      </c>
      <c r="D10" s="38">
        <v>135.54</v>
      </c>
      <c r="E10" s="38"/>
      <c r="F10" s="38">
        <f>D10*E10</f>
        <v>0</v>
      </c>
      <c r="G10" s="19"/>
    </row>
    <row r="11" spans="1:7" ht="83.25" customHeight="1" x14ac:dyDescent="0.35">
      <c r="A11" s="38" t="s">
        <v>102</v>
      </c>
      <c r="B11" s="35" t="s">
        <v>126</v>
      </c>
      <c r="C11" s="19" t="s">
        <v>68</v>
      </c>
      <c r="D11" s="38">
        <v>225.9</v>
      </c>
      <c r="E11" s="38"/>
      <c r="F11" s="38">
        <f t="shared" ref="F11" si="0">D11*E11</f>
        <v>0</v>
      </c>
      <c r="G11" s="19"/>
    </row>
    <row r="12" spans="1:7" ht="83.25" customHeight="1" x14ac:dyDescent="0.35">
      <c r="A12" s="38" t="s">
        <v>73</v>
      </c>
      <c r="B12" s="35" t="s">
        <v>126</v>
      </c>
      <c r="C12" s="19" t="s">
        <v>68</v>
      </c>
      <c r="D12" s="38">
        <v>225.9</v>
      </c>
      <c r="E12" s="38"/>
      <c r="F12" s="38">
        <f t="shared" ref="F12" si="1">D12*E12</f>
        <v>0</v>
      </c>
      <c r="G12" s="19"/>
    </row>
    <row r="13" spans="1:7" ht="83.25" customHeight="1" x14ac:dyDescent="0.35">
      <c r="A13" s="38" t="s">
        <v>103</v>
      </c>
      <c r="B13" s="35" t="s">
        <v>127</v>
      </c>
      <c r="C13" s="19" t="s">
        <v>109</v>
      </c>
      <c r="D13" s="38">
        <v>4.5179999999999998</v>
      </c>
      <c r="E13" s="38"/>
      <c r="F13" s="38">
        <f t="shared" ref="F13" si="2">D13*E13</f>
        <v>0</v>
      </c>
      <c r="G13" s="19"/>
    </row>
    <row r="14" spans="1:7" ht="83.25" customHeight="1" x14ac:dyDescent="0.35">
      <c r="A14" s="38" t="s">
        <v>104</v>
      </c>
      <c r="B14" s="35" t="s">
        <v>153</v>
      </c>
      <c r="C14" s="19" t="s">
        <v>109</v>
      </c>
      <c r="D14" s="38">
        <v>6.02</v>
      </c>
      <c r="E14" s="38"/>
      <c r="F14" s="38">
        <f t="shared" ref="F14:F15" si="3">D14*E14</f>
        <v>0</v>
      </c>
      <c r="G14" s="19"/>
    </row>
    <row r="15" spans="1:7" ht="83.25" customHeight="1" x14ac:dyDescent="0.35">
      <c r="A15" s="38" t="s">
        <v>74</v>
      </c>
      <c r="B15" s="35" t="s">
        <v>159</v>
      </c>
      <c r="C15" s="19" t="s">
        <v>109</v>
      </c>
      <c r="D15" s="38">
        <v>10.32</v>
      </c>
      <c r="E15" s="38"/>
      <c r="F15" s="38">
        <f t="shared" si="3"/>
        <v>0</v>
      </c>
      <c r="G15" s="19"/>
    </row>
    <row r="16" spans="1:7" ht="98.25" customHeight="1" x14ac:dyDescent="0.35">
      <c r="A16" s="38" t="s">
        <v>105</v>
      </c>
      <c r="B16" s="35" t="s">
        <v>129</v>
      </c>
      <c r="C16" s="19" t="s">
        <v>68</v>
      </c>
      <c r="D16" s="38">
        <v>10</v>
      </c>
      <c r="E16" s="38"/>
      <c r="F16" s="38">
        <f t="shared" ref="F16" si="4">D16*E16</f>
        <v>0</v>
      </c>
      <c r="G16" s="19"/>
    </row>
    <row r="17" spans="1:7" ht="99" customHeight="1" x14ac:dyDescent="0.35">
      <c r="A17" s="38" t="s">
        <v>75</v>
      </c>
      <c r="B17" s="35" t="s">
        <v>128</v>
      </c>
      <c r="C17" s="19" t="s">
        <v>68</v>
      </c>
      <c r="D17" s="38">
        <v>17.399999999999999</v>
      </c>
      <c r="E17" s="38"/>
      <c r="F17" s="38">
        <f t="shared" ref="F17" si="5">D17*E17</f>
        <v>0</v>
      </c>
      <c r="G17" s="19"/>
    </row>
    <row r="18" spans="1:7" ht="99" customHeight="1" x14ac:dyDescent="0.35">
      <c r="A18" s="38" t="s">
        <v>106</v>
      </c>
      <c r="B18" s="35" t="s">
        <v>130</v>
      </c>
      <c r="C18" s="19" t="s">
        <v>68</v>
      </c>
      <c r="D18" s="38">
        <v>8.64</v>
      </c>
      <c r="E18" s="38"/>
      <c r="F18" s="38">
        <f t="shared" ref="F18" si="6">D18*E18</f>
        <v>0</v>
      </c>
      <c r="G18" s="19"/>
    </row>
    <row r="19" spans="1:7" ht="99" customHeight="1" x14ac:dyDescent="0.35">
      <c r="A19" s="38" t="s">
        <v>76</v>
      </c>
      <c r="B19" s="35" t="s">
        <v>131</v>
      </c>
      <c r="C19" s="19" t="s">
        <v>132</v>
      </c>
      <c r="D19" s="38">
        <v>4</v>
      </c>
      <c r="E19" s="38"/>
      <c r="F19" s="38">
        <f t="shared" ref="F19" si="7">D19*E19</f>
        <v>0</v>
      </c>
      <c r="G19" s="19"/>
    </row>
    <row r="20" spans="1:7" ht="83.25" customHeight="1" x14ac:dyDescent="0.35">
      <c r="A20" s="38" t="s">
        <v>107</v>
      </c>
      <c r="B20" s="35" t="s">
        <v>133</v>
      </c>
      <c r="C20" s="19" t="s">
        <v>100</v>
      </c>
      <c r="D20" s="38">
        <v>204.6</v>
      </c>
      <c r="E20" s="38"/>
      <c r="F20" s="38">
        <f t="shared" ref="F20" si="8">D20*E20</f>
        <v>0</v>
      </c>
      <c r="G20" s="19"/>
    </row>
    <row r="21" spans="1:7" ht="83.25" customHeight="1" x14ac:dyDescent="0.35">
      <c r="A21" s="38" t="s">
        <v>113</v>
      </c>
      <c r="B21" s="35" t="s">
        <v>160</v>
      </c>
      <c r="C21" s="19" t="s">
        <v>161</v>
      </c>
      <c r="D21" s="38">
        <v>42</v>
      </c>
      <c r="E21" s="38"/>
      <c r="F21" s="38">
        <f t="shared" ref="F21" si="9">D21*E21</f>
        <v>0</v>
      </c>
      <c r="G21" s="19"/>
    </row>
    <row r="22" spans="1:7" ht="83.25" customHeight="1" x14ac:dyDescent="0.35">
      <c r="A22" s="38" t="s">
        <v>114</v>
      </c>
      <c r="B22" s="35" t="s">
        <v>134</v>
      </c>
      <c r="C22" s="19" t="s">
        <v>135</v>
      </c>
      <c r="D22" s="38">
        <v>50.32</v>
      </c>
      <c r="E22" s="38"/>
      <c r="F22" s="38">
        <f t="shared" ref="F22" si="10">D22*E22</f>
        <v>0</v>
      </c>
      <c r="G22" s="19"/>
    </row>
    <row r="23" spans="1:7" ht="83.25" customHeight="1" x14ac:dyDescent="0.35">
      <c r="A23" s="38" t="s">
        <v>115</v>
      </c>
      <c r="B23" s="35" t="s">
        <v>136</v>
      </c>
      <c r="C23" s="19" t="s">
        <v>68</v>
      </c>
      <c r="D23" s="38">
        <v>192.29</v>
      </c>
      <c r="E23" s="38"/>
      <c r="F23" s="38">
        <f t="shared" ref="F23" si="11">D23*E23</f>
        <v>0</v>
      </c>
      <c r="G23" s="19"/>
    </row>
    <row r="24" spans="1:7" ht="83.25" customHeight="1" x14ac:dyDescent="0.35">
      <c r="A24" s="38" t="s">
        <v>116</v>
      </c>
      <c r="B24" s="35" t="s">
        <v>137</v>
      </c>
      <c r="C24" s="19" t="s">
        <v>68</v>
      </c>
      <c r="D24" s="38">
        <v>192.3</v>
      </c>
      <c r="E24" s="38"/>
      <c r="F24" s="38">
        <f t="shared" ref="F24" si="12">D24*E24</f>
        <v>0</v>
      </c>
      <c r="G24" s="19"/>
    </row>
    <row r="25" spans="1:7" ht="83.25" customHeight="1" x14ac:dyDescent="0.35">
      <c r="A25" s="38" t="s">
        <v>117</v>
      </c>
      <c r="B25" s="35" t="s">
        <v>137</v>
      </c>
      <c r="C25" s="19" t="s">
        <v>68</v>
      </c>
      <c r="D25" s="38">
        <v>192.3</v>
      </c>
      <c r="E25" s="38"/>
      <c r="F25" s="38">
        <f t="shared" ref="F25" si="13">D25*E25</f>
        <v>0</v>
      </c>
      <c r="G25" s="19"/>
    </row>
    <row r="26" spans="1:7" ht="83.25" customHeight="1" x14ac:dyDescent="0.35">
      <c r="A26" s="38" t="s">
        <v>118</v>
      </c>
      <c r="B26" s="35" t="s">
        <v>138</v>
      </c>
      <c r="C26" s="19" t="s">
        <v>68</v>
      </c>
      <c r="D26" s="38">
        <v>192.3</v>
      </c>
      <c r="E26" s="38"/>
      <c r="F26" s="38">
        <f t="shared" ref="F26" si="14">D26*E26</f>
        <v>0</v>
      </c>
      <c r="G26" s="19"/>
    </row>
    <row r="27" spans="1:7" ht="83.25" customHeight="1" x14ac:dyDescent="0.35">
      <c r="A27" s="38" t="s">
        <v>119</v>
      </c>
      <c r="B27" s="35" t="s">
        <v>139</v>
      </c>
      <c r="C27" s="19" t="s">
        <v>68</v>
      </c>
      <c r="D27" s="38">
        <v>192.3</v>
      </c>
      <c r="E27" s="38"/>
      <c r="F27" s="38">
        <f t="shared" ref="F27" si="15">D27*E27</f>
        <v>0</v>
      </c>
      <c r="G27" s="19"/>
    </row>
    <row r="28" spans="1:7" ht="83.25" customHeight="1" x14ac:dyDescent="0.35">
      <c r="A28" s="38" t="s">
        <v>120</v>
      </c>
      <c r="B28" s="35" t="s">
        <v>140</v>
      </c>
      <c r="C28" s="19" t="s">
        <v>68</v>
      </c>
      <c r="D28" s="38">
        <v>192.3</v>
      </c>
      <c r="E28" s="38"/>
      <c r="F28" s="38">
        <f t="shared" ref="F28:F29" si="16">D28*E28</f>
        <v>0</v>
      </c>
      <c r="G28" s="19"/>
    </row>
    <row r="29" spans="1:7" ht="83.25" customHeight="1" x14ac:dyDescent="0.35">
      <c r="A29" s="38" t="s">
        <v>121</v>
      </c>
      <c r="B29" s="35" t="s">
        <v>141</v>
      </c>
      <c r="C29" s="19" t="s">
        <v>100</v>
      </c>
      <c r="D29" s="38">
        <v>29.7</v>
      </c>
      <c r="E29" s="38"/>
      <c r="F29" s="38">
        <f t="shared" si="16"/>
        <v>0</v>
      </c>
      <c r="G29" s="19"/>
    </row>
    <row r="30" spans="1:7" ht="83.25" customHeight="1" x14ac:dyDescent="0.35">
      <c r="A30" s="38" t="s">
        <v>122</v>
      </c>
      <c r="B30" s="35" t="s">
        <v>99</v>
      </c>
      <c r="C30" s="19" t="s">
        <v>100</v>
      </c>
      <c r="D30" s="38">
        <v>16</v>
      </c>
      <c r="E30" s="38"/>
      <c r="F30" s="38">
        <f t="shared" ref="F30:F31" si="17">D30*E30</f>
        <v>0</v>
      </c>
      <c r="G30" s="19"/>
    </row>
    <row r="31" spans="1:7" ht="83.25" customHeight="1" x14ac:dyDescent="0.35">
      <c r="A31" s="38" t="s">
        <v>148</v>
      </c>
      <c r="B31" s="35" t="s">
        <v>162</v>
      </c>
      <c r="C31" s="19" t="s">
        <v>68</v>
      </c>
      <c r="D31" s="38">
        <v>103.2</v>
      </c>
      <c r="E31" s="38"/>
      <c r="F31" s="38">
        <f t="shared" si="17"/>
        <v>0</v>
      </c>
      <c r="G31" s="19"/>
    </row>
    <row r="32" spans="1:7" ht="83.25" customHeight="1" x14ac:dyDescent="0.35">
      <c r="A32" s="38" t="s">
        <v>149</v>
      </c>
      <c r="B32" s="36" t="s">
        <v>142</v>
      </c>
      <c r="C32" s="25" t="s">
        <v>109</v>
      </c>
      <c r="D32" s="26">
        <v>10.32</v>
      </c>
      <c r="E32" s="27"/>
      <c r="F32" s="20">
        <f t="shared" ref="F32" si="18">E32*D32</f>
        <v>0</v>
      </c>
      <c r="G32" s="19"/>
    </row>
    <row r="33" spans="1:7" ht="66.75" customHeight="1" x14ac:dyDescent="0.35">
      <c r="A33" s="38" t="s">
        <v>150</v>
      </c>
      <c r="B33" s="36" t="s">
        <v>112</v>
      </c>
      <c r="C33" s="25" t="s">
        <v>109</v>
      </c>
      <c r="D33" s="26">
        <v>10.32</v>
      </c>
      <c r="E33" s="27"/>
      <c r="F33" s="20">
        <f t="shared" ref="F33:F39" si="19">E33*D33</f>
        <v>0</v>
      </c>
      <c r="G33" s="19"/>
    </row>
    <row r="34" spans="1:7" ht="66.75" customHeight="1" x14ac:dyDescent="0.35">
      <c r="A34" s="38" t="s">
        <v>151</v>
      </c>
      <c r="B34" s="36" t="s">
        <v>143</v>
      </c>
      <c r="C34" s="25" t="s">
        <v>109</v>
      </c>
      <c r="D34" s="26">
        <v>4.08</v>
      </c>
      <c r="E34" s="27"/>
      <c r="F34" s="20">
        <f t="shared" si="19"/>
        <v>0</v>
      </c>
      <c r="G34" s="19"/>
    </row>
    <row r="35" spans="1:7" ht="66.75" customHeight="1" x14ac:dyDescent="0.35">
      <c r="A35" s="38" t="s">
        <v>154</v>
      </c>
      <c r="B35" s="36" t="s">
        <v>144</v>
      </c>
      <c r="C35" s="25" t="s">
        <v>109</v>
      </c>
      <c r="D35" s="26">
        <v>4.08</v>
      </c>
      <c r="E35" s="27"/>
      <c r="F35" s="20">
        <f t="shared" ref="F35" si="20">E35*D35</f>
        <v>0</v>
      </c>
      <c r="G35" s="19"/>
    </row>
    <row r="36" spans="1:7" ht="66.75" customHeight="1" x14ac:dyDescent="0.35">
      <c r="A36" s="38" t="s">
        <v>155</v>
      </c>
      <c r="B36" s="36" t="s">
        <v>145</v>
      </c>
      <c r="C36" s="25" t="s">
        <v>109</v>
      </c>
      <c r="D36" s="26">
        <v>6.72</v>
      </c>
      <c r="E36" s="27"/>
      <c r="F36" s="20">
        <f t="shared" ref="F36" si="21">E36*D36</f>
        <v>0</v>
      </c>
      <c r="G36" s="19"/>
    </row>
    <row r="37" spans="1:7" ht="66.75" customHeight="1" x14ac:dyDescent="0.35">
      <c r="A37" s="38" t="s">
        <v>163</v>
      </c>
      <c r="B37" s="36" t="s">
        <v>146</v>
      </c>
      <c r="C37" s="25" t="s">
        <v>109</v>
      </c>
      <c r="D37" s="26">
        <v>6.72</v>
      </c>
      <c r="E37" s="27"/>
      <c r="F37" s="20">
        <f t="shared" ref="F37" si="22">E37*D37</f>
        <v>0</v>
      </c>
      <c r="G37" s="19"/>
    </row>
    <row r="38" spans="1:7" ht="66.75" customHeight="1" x14ac:dyDescent="0.35">
      <c r="A38" s="38" t="s">
        <v>164</v>
      </c>
      <c r="B38" s="36" t="s">
        <v>147</v>
      </c>
      <c r="C38" s="25" t="s">
        <v>100</v>
      </c>
      <c r="D38" s="26">
        <v>7.05</v>
      </c>
      <c r="E38" s="27"/>
      <c r="F38" s="20">
        <f t="shared" ref="F38" si="23">E38*D38</f>
        <v>0</v>
      </c>
      <c r="G38" s="19"/>
    </row>
    <row r="39" spans="1:7" ht="83.25" customHeight="1" x14ac:dyDescent="0.35">
      <c r="A39" s="38" t="s">
        <v>165</v>
      </c>
      <c r="B39" s="36" t="s">
        <v>97</v>
      </c>
      <c r="C39" s="25" t="s">
        <v>72</v>
      </c>
      <c r="D39" s="26">
        <v>1</v>
      </c>
      <c r="E39" s="27"/>
      <c r="F39" s="20">
        <f t="shared" si="19"/>
        <v>0</v>
      </c>
      <c r="G39" s="19"/>
    </row>
    <row r="40" spans="1:7" ht="23.25" customHeight="1" thickBot="1" x14ac:dyDescent="0.4">
      <c r="A40" s="45" t="s">
        <v>111</v>
      </c>
      <c r="B40" s="46"/>
      <c r="C40" s="28"/>
      <c r="D40" s="29"/>
      <c r="E40" s="30"/>
      <c r="F40" s="31">
        <f>SUM(F7:F39)</f>
        <v>0</v>
      </c>
      <c r="G40" s="39"/>
    </row>
    <row r="41" spans="1:7" x14ac:dyDescent="0.35">
      <c r="F41" s="23"/>
    </row>
  </sheetData>
  <mergeCells count="11">
    <mergeCell ref="A40:B40"/>
    <mergeCell ref="A1:G1"/>
    <mergeCell ref="A2:G2"/>
    <mergeCell ref="A4:A6"/>
    <mergeCell ref="B4:B5"/>
    <mergeCell ref="C4:C6"/>
    <mergeCell ref="D4:D6"/>
    <mergeCell ref="E4:E6"/>
    <mergeCell ref="F4:F6"/>
    <mergeCell ref="G4:G6"/>
    <mergeCell ref="A3:G3"/>
  </mergeCells>
  <phoneticPr fontId="5" type="noConversion"/>
  <pageMargins left="0.7" right="0.7" top="0.75" bottom="0.75" header="0.3" footer="0.3"/>
  <pageSetup scale="66" fitToHeight="0" orientation="landscape" r:id="rId1"/>
  <rowBreaks count="1" manualBreakCount="1">
    <brk id="3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8B0E1556-FCF8-4AB2-9801-748B0595EF71}"/>
</file>

<file path=customXml/itemProps2.xml><?xml version="1.0" encoding="utf-8"?>
<ds:datastoreItem xmlns:ds="http://schemas.openxmlformats.org/officeDocument/2006/customXml" ds:itemID="{651C4E3C-ABB4-4B37-9324-25E09A7C6262}"/>
</file>

<file path=customXml/itemProps3.xml><?xml version="1.0" encoding="utf-8"?>
<ds:datastoreItem xmlns:ds="http://schemas.openxmlformats.org/officeDocument/2006/customXml" ds:itemID="{2DBCFF67-D0D2-4904-BE0A-1E4E136020C7}"/>
</file>

<file path=customXml/itemProps4.xml><?xml version="1.0" encoding="utf-8"?>
<ds:datastoreItem xmlns:ds="http://schemas.openxmlformats.org/officeDocument/2006/customXml" ds:itemID="{BD290042-707C-425E-AB1D-1EFF35105A69}"/>
</file>

<file path=customXml/itemProps5.xml><?xml version="1.0" encoding="utf-8"?>
<ds:datastoreItem xmlns:ds="http://schemas.openxmlformats.org/officeDocument/2006/customXml" ds:itemID="{FA257773-07D4-4D8D-9C1B-2E159801D83E}"/>
</file>

<file path=customXml/itemProps6.xml><?xml version="1.0" encoding="utf-8"?>
<ds:datastoreItem xmlns:ds="http://schemas.openxmlformats.org/officeDocument/2006/customXml" ds:itemID="{1553094F-73C1-46AC-A918-12DD9583474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Measurements</vt:lpstr>
      <vt:lpstr>Summary</vt:lpstr>
      <vt:lpstr>Priority 1 (Repairing)</vt:lpstr>
      <vt:lpstr>Summary!Print_Area</vt:lpstr>
      <vt:lpstr>'Priority 1 (Repairing)'!Print_Titles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2023-12-14T11:42:00Z</cp:lastPrinted>
  <dcterms:created xsi:type="dcterms:W3CDTF">2023-12-05T10:33:07Z</dcterms:created>
  <dcterms:modified xsi:type="dcterms:W3CDTF">2024-08-24T14:35:39Z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