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E:\30 - June Final MRRD\For MRRD &amp; PR\Hotamchi (Rehab WS)\"/>
    </mc:Choice>
  </mc:AlternateContent>
  <xr:revisionPtr revIDLastSave="0" documentId="13_ncr:1_{E0C7333B-D8F3-4893-BE81-A96F84449B84}" xr6:coauthVersionLast="47" xr6:coauthVersionMax="47" xr10:uidLastSave="{00000000-0000-0000-0000-000000000000}"/>
  <bookViews>
    <workbookView xWindow="-110" yWindow="-110" windowWidth="19420" windowHeight="10300" xr2:uid="{C82F772C-17B0-406C-BCCA-D3DC741ACB1F}"/>
  </bookViews>
  <sheets>
    <sheet name="Hotamchi vilage PR" sheetId="10" r:id="rId1"/>
  </sheets>
  <definedNames>
    <definedName name="_xlnm.Print_Area" localSheetId="0">'Hotamchi vilage PR'!$A$1:$G$50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3" i="10" l="1"/>
  <c r="D42" i="10"/>
  <c r="D40" i="10"/>
  <c r="D19" i="10"/>
  <c r="D18" i="10"/>
  <c r="D17" i="10"/>
  <c r="D11" i="10"/>
  <c r="D10" i="10"/>
</calcChain>
</file>

<file path=xl/sharedStrings.xml><?xml version="1.0" encoding="utf-8"?>
<sst xmlns="http://schemas.openxmlformats.org/spreadsheetml/2006/main" count="138" uniqueCount="114">
  <si>
    <t>S/N</t>
  </si>
  <si>
    <t xml:space="preserve">Activity/Item/Description </t>
  </si>
  <si>
    <t>Unit</t>
  </si>
  <si>
    <t>Quantity</t>
  </si>
  <si>
    <t>Remarks</t>
  </si>
  <si>
    <t>A1</t>
  </si>
  <si>
    <t>A2</t>
  </si>
  <si>
    <t>A3</t>
  </si>
  <si>
    <t>A4</t>
  </si>
  <si>
    <t>A6</t>
  </si>
  <si>
    <t>A7</t>
  </si>
  <si>
    <t>A8</t>
  </si>
  <si>
    <t>A9</t>
  </si>
  <si>
    <t>A10</t>
  </si>
  <si>
    <t>M</t>
  </si>
  <si>
    <t>B</t>
  </si>
  <si>
    <t>B1</t>
  </si>
  <si>
    <t>B2</t>
  </si>
  <si>
    <t>B3</t>
  </si>
  <si>
    <t>L.s</t>
  </si>
  <si>
    <t>BoQ for Pipe networks</t>
  </si>
  <si>
    <t>No</t>
  </si>
  <si>
    <t>Sub Total cost of Pipe network</t>
  </si>
  <si>
    <t>A5</t>
  </si>
  <si>
    <t>Selection of pipe alignment should be with close consultation of World Vision Afghanistan Technical engineer and attached drawing, The HDPE pipe should be tested in labartory according to MRRD requirment and the report should be submitted and varified by technical enigneer.</t>
  </si>
  <si>
    <t>Unit Cost 
AFN</t>
  </si>
  <si>
    <t>Total Cost 
AFN</t>
  </si>
  <si>
    <t>A</t>
  </si>
  <si>
    <t>WORLD VISION INTERNATIONAL
DAWAM WASH Project
BoQ for RO Water Supply Project Rehabilitation</t>
  </si>
  <si>
    <t xml:space="preserve">     Village/CDC: Hotamchi                                                   District: Shirin Tagab                                                                 Province: Faryab                 </t>
  </si>
  <si>
    <t>BoQ Well Boring and Development.</t>
  </si>
  <si>
    <t>Its Propsing depth, The actual depth will be depend to soil texture and geological strata.</t>
  </si>
  <si>
    <t>Depend on soil texture and geological starta</t>
  </si>
  <si>
    <t xml:space="preserve">the Extact Pipes Will be declared after well design </t>
  </si>
  <si>
    <t>Job</t>
  </si>
  <si>
    <t>Sub-Total Cost for Well Construction</t>
  </si>
  <si>
    <t>BoQ for Solar Panels</t>
  </si>
  <si>
    <t>Lum Sum</t>
  </si>
  <si>
    <t>set</t>
  </si>
  <si>
    <t>the Pump Model Depend to Redesign of the system.</t>
  </si>
  <si>
    <t>LS</t>
  </si>
  <si>
    <t>Set</t>
  </si>
  <si>
    <t>Frame</t>
  </si>
  <si>
    <t>Attached is the solar system Design, The Solar pump PV system has designed based on technical survey, the actual design well be determined after boring well to show well discharge, dynamic water table, draw down and etc. the contractor will be paid based on actual works.</t>
  </si>
  <si>
    <t>D</t>
  </si>
  <si>
    <t>D1</t>
  </si>
  <si>
    <t>D2</t>
  </si>
  <si>
    <t>D3</t>
  </si>
  <si>
    <t>D4</t>
  </si>
  <si>
    <t>D5</t>
  </si>
  <si>
    <t>D6</t>
  </si>
  <si>
    <t>D7</t>
  </si>
  <si>
    <t>D8</t>
  </si>
  <si>
    <t>D9</t>
  </si>
  <si>
    <t>D10</t>
  </si>
  <si>
    <t>D12</t>
  </si>
  <si>
    <t>D13</t>
  </si>
  <si>
    <t>D14</t>
  </si>
  <si>
    <t>D15</t>
  </si>
  <si>
    <t>D16</t>
  </si>
  <si>
    <t>D17</t>
  </si>
  <si>
    <t>BoQ of Reservior and RO System Repairing</t>
  </si>
  <si>
    <t>Sub Total cost of RO System Repairing</t>
  </si>
  <si>
    <t>Solar Pannels</t>
  </si>
  <si>
    <t>Please visit the site and check the whole RO system plus Ultra Filtration unit and US memberan having output of purifing 3000l/hr, and its companents/spare parts and provide and install all damaged, missing accessories/equipment/spareparts, after testing the system must be operating properly according to tehcnical requirements and engineering considerations.</t>
  </si>
  <si>
    <t>B4</t>
  </si>
  <si>
    <t>B5</t>
  </si>
  <si>
    <t>C</t>
  </si>
  <si>
    <t>C1</t>
  </si>
  <si>
    <t>C2</t>
  </si>
  <si>
    <t>D11</t>
  </si>
  <si>
    <t>Please visit the site and check the 03 No. of water tanks plus plumbing systems, and provide and install all damaged, missing accessories/equipment/spareparts, after the testing  must be operating properly according to tehcnical requirements and engineering considerations.</t>
  </si>
  <si>
    <t>Grand Total for All BoQ (A+B+C+D)</t>
  </si>
  <si>
    <t>D18</t>
  </si>
  <si>
    <t>There are 30 No of Existing solar Panels in the site</t>
  </si>
  <si>
    <t>1- Site visit must be carried out and the whole R.O System plus Ultera Filteration unit and US memberan must be technically checked and the items cost be as per site needed.
2- Elevated and ground water tanks must be completely checked and repaired must be done based on site need(plumbing works, leakages, clean up, with connection to the RO system and water tanks).</t>
  </si>
  <si>
    <r>
      <rPr>
        <b/>
        <sz val="18"/>
        <rFont val="Calibri"/>
        <family val="2"/>
        <scheme val="minor"/>
      </rPr>
      <t>Site Preparation:</t>
    </r>
    <r>
      <rPr>
        <sz val="18"/>
        <rFont val="Calibri"/>
        <family val="2"/>
        <scheme val="minor"/>
      </rPr>
      <t xml:space="preserve">
Including leveling+Trimming and installation of Well drilling machine.</t>
    </r>
  </si>
  <si>
    <r>
      <t>M</t>
    </r>
    <r>
      <rPr>
        <vertAlign val="superscript"/>
        <sz val="18"/>
        <rFont val="Times New Roman"/>
        <family val="1"/>
      </rPr>
      <t>2</t>
    </r>
  </si>
  <si>
    <r>
      <rPr>
        <b/>
        <sz val="18"/>
        <rFont val="Calibri"/>
        <family val="2"/>
        <scheme val="minor"/>
      </rPr>
      <t>Well Drilling by Rotary Machine:</t>
    </r>
    <r>
      <rPr>
        <sz val="18"/>
        <rFont val="Calibri"/>
        <family val="2"/>
        <scheme val="minor"/>
      </rPr>
      <t xml:space="preserve">
Diameter=(12") inches, Depends on soil texture, The sampling should be recorded from each geological formations in proper sample box and Recording sheet.</t>
    </r>
  </si>
  <si>
    <r>
      <rPr>
        <b/>
        <sz val="18"/>
        <rFont val="Calibri"/>
        <family val="2"/>
        <scheme val="minor"/>
      </rPr>
      <t>Gravel Packing:</t>
    </r>
    <r>
      <rPr>
        <sz val="18"/>
        <rFont val="Calibri"/>
        <family val="2"/>
        <scheme val="minor"/>
      </rPr>
      <t xml:space="preserve">
the Size of Gravel Packing (3-6) mm, the exact size will be declared after boring and Well Hydralogical calculations, the Gravel should be clean and technical acceptable.</t>
    </r>
  </si>
  <si>
    <r>
      <t>M</t>
    </r>
    <r>
      <rPr>
        <vertAlign val="superscript"/>
        <sz val="18"/>
        <rFont val="Times New Roman"/>
        <family val="1"/>
      </rPr>
      <t>3</t>
    </r>
    <r>
      <rPr>
        <sz val="10"/>
        <rFont val="Arial"/>
        <family val="2"/>
      </rPr>
      <t/>
    </r>
  </si>
  <si>
    <r>
      <rPr>
        <b/>
        <sz val="18"/>
        <rFont val="Calibri"/>
        <family val="2"/>
        <scheme val="minor"/>
      </rPr>
      <t>Soil/Clay :</t>
    </r>
    <r>
      <rPr>
        <sz val="18"/>
        <rFont val="Calibri"/>
        <family val="2"/>
        <scheme val="minor"/>
      </rPr>
      <t xml:space="preserve"> 
Supply and applying Clay soil for Blocking the Casing side of water well, special precausion should be considered.</t>
    </r>
  </si>
  <si>
    <r>
      <t>M</t>
    </r>
    <r>
      <rPr>
        <vertAlign val="superscript"/>
        <sz val="18"/>
        <rFont val="Times New Roman"/>
        <family val="1"/>
      </rPr>
      <t>3</t>
    </r>
  </si>
  <si>
    <r>
      <rPr>
        <b/>
        <sz val="18"/>
        <rFont val="Calibri"/>
        <family val="2"/>
        <scheme val="minor"/>
      </rPr>
      <t xml:space="preserve">Supply and Installation of PVC Casing and Filter Pipe:
</t>
    </r>
    <r>
      <rPr>
        <sz val="18"/>
        <rFont val="Calibri"/>
        <family val="2"/>
        <scheme val="minor"/>
      </rPr>
      <t>Diameter=(8") inches, Class D, Min Wall Thickness (10.3 ) mm, Min weight (10.3 kg/m)  According to ASTM D1785 Sch.80, DIN 8061, DIN 8062, ASTM F480 Standards.
(the length of filter and casing should be declared after drill analysis and ground strata)</t>
    </r>
  </si>
  <si>
    <r>
      <rPr>
        <b/>
        <sz val="18"/>
        <rFont val="Calibri"/>
        <family val="2"/>
        <scheme val="minor"/>
      </rPr>
      <t>R.C.C for Well Protection Box Construction, M(1:1.5:3):</t>
    </r>
    <r>
      <rPr>
        <sz val="18"/>
        <rFont val="Calibri"/>
        <family val="2"/>
        <scheme val="minor"/>
      </rPr>
      <t xml:space="preserve">
RCC (M:250) for Well protection box  including Varnished steel form working, bar bending and other requirements according to drawing and technical specification.</t>
    </r>
  </si>
  <si>
    <r>
      <rPr>
        <b/>
        <sz val="18"/>
        <rFont val="Calibri"/>
        <family val="2"/>
        <scheme val="minor"/>
      </rPr>
      <t>Installation of Iron Gate:</t>
    </r>
    <r>
      <rPr>
        <sz val="18"/>
        <rFont val="Calibri"/>
        <family val="2"/>
        <scheme val="minor"/>
      </rPr>
      <t xml:space="preserve">
Installation of iron gate for well protection box, including anti-rust painting and be lockable ( 4 mm Steel sheet) With its relevant features/fittings according to drawing.</t>
    </r>
  </si>
  <si>
    <r>
      <rPr>
        <b/>
        <sz val="18"/>
        <rFont val="Calibri"/>
        <family val="2"/>
        <scheme val="minor"/>
      </rPr>
      <t>Supply and Installation of PVC fittings:</t>
    </r>
    <r>
      <rPr>
        <sz val="18"/>
        <rFont val="Calibri"/>
        <family val="2"/>
        <scheme val="minor"/>
      </rPr>
      <t xml:space="preserve">
Cable, Screw, Glue and other require materials.</t>
    </r>
  </si>
  <si>
    <r>
      <rPr>
        <b/>
        <sz val="18"/>
        <rFont val="Calibri"/>
        <family val="2"/>
        <scheme val="minor"/>
      </rPr>
      <t>Well Cleaning :</t>
    </r>
    <r>
      <rPr>
        <sz val="18"/>
        <rFont val="Calibri"/>
        <family val="2"/>
        <scheme val="minor"/>
      </rPr>
      <t xml:space="preserve">
Cleaning should be carried out by compressor Machine.</t>
    </r>
  </si>
  <si>
    <r>
      <rPr>
        <b/>
        <sz val="18"/>
        <rFont val="Calibri"/>
        <family val="2"/>
        <scheme val="minor"/>
      </rPr>
      <t>Pump Test:</t>
    </r>
    <r>
      <rPr>
        <sz val="18"/>
        <rFont val="Calibri"/>
        <family val="2"/>
        <scheme val="minor"/>
      </rPr>
      <t xml:space="preserve">
Proper pump data should be recorded, the test should be min for 8 hours.</t>
    </r>
  </si>
  <si>
    <r>
      <t xml:space="preserve">Excavation of Trench:
</t>
    </r>
    <r>
      <rPr>
        <sz val="18"/>
        <rFont val="Calibri"/>
        <family val="2"/>
        <scheme val="minor"/>
      </rPr>
      <t>Excavation of trench (defferent groud type) According attached Drawing and Specification.</t>
    </r>
  </si>
  <si>
    <r>
      <rPr>
        <b/>
        <sz val="18"/>
        <rFont val="Calibri"/>
        <family val="2"/>
        <scheme val="minor"/>
      </rPr>
      <t>Back Filling with Soft Soil:</t>
    </r>
    <r>
      <rPr>
        <sz val="18"/>
        <rFont val="Calibri"/>
        <family val="2"/>
        <scheme val="minor"/>
      </rPr>
      <t xml:space="preserve">
Back Filling of trench with proper compaction, curring and caution, </t>
    </r>
  </si>
  <si>
    <r>
      <rPr>
        <b/>
        <sz val="18"/>
        <rFont val="Calibri"/>
        <family val="2"/>
        <scheme val="minor"/>
      </rPr>
      <t>Back Filling of Trench with Excavated Materilas:</t>
    </r>
    <r>
      <rPr>
        <sz val="18"/>
        <rFont val="Calibri"/>
        <family val="2"/>
        <scheme val="minor"/>
      </rPr>
      <t xml:space="preserve">
Back Filling of trench with proper compaction, curring and caution according to attached drawing.</t>
    </r>
  </si>
  <si>
    <r>
      <rPr>
        <b/>
        <sz val="18"/>
        <rFont val="Calibri"/>
        <family val="2"/>
        <scheme val="minor"/>
      </rPr>
      <t xml:space="preserve">PE Fittings 16 Bars:
</t>
    </r>
    <r>
      <rPr>
        <sz val="18"/>
        <rFont val="Calibri"/>
        <family val="2"/>
        <scheme val="minor"/>
      </rPr>
      <t xml:space="preserve"> (Flanged adapter, GI-Flanged Valve in pipe network, Sockets, Elbows, TEEs, Saddle Clamps, Reducers, M/F Adapter and etc.) with Supplying and installation according to drawing and its specifications.</t>
    </r>
  </si>
  <si>
    <r>
      <rPr>
        <b/>
        <sz val="18"/>
        <rFont val="Calibri"/>
        <family val="2"/>
        <scheme val="minor"/>
      </rPr>
      <t>Pipe Works (Plumbing):</t>
    </r>
    <r>
      <rPr>
        <sz val="18"/>
        <rFont val="Calibri"/>
        <family val="2"/>
        <scheme val="minor"/>
      </rPr>
      <t xml:space="preserve">
Supply, Installation, Laying and fitting of HDPE+GI pipes according to attached Drawing and its specification.</t>
    </r>
  </si>
  <si>
    <r>
      <rPr>
        <b/>
        <sz val="18"/>
        <rFont val="Calibri"/>
        <family val="2"/>
        <scheme val="minor"/>
      </rPr>
      <t>Repairing of RO System:</t>
    </r>
    <r>
      <rPr>
        <sz val="18"/>
        <rFont val="Calibri"/>
        <family val="2"/>
        <scheme val="minor"/>
      </rPr>
      <t xml:space="preserve">
Technical Check, supply, installation and repairing of the whole system (Inverter, R.O System plus Ultera Filteration unit and US memberan having Output of purifing 3000 Lilter/hr), with all technical necessary accessories/equipments, including testing and ready for operation as per technical requirements and engineering considerations with connection to elevated water tank &amp; ground water tank ( Complete Work).</t>
    </r>
  </si>
  <si>
    <r>
      <rPr>
        <b/>
        <sz val="18"/>
        <rFont val="Calibri"/>
        <family val="2"/>
        <scheme val="minor"/>
      </rPr>
      <t>Water Tanks Repairing:</t>
    </r>
    <r>
      <rPr>
        <sz val="18"/>
        <rFont val="Calibri"/>
        <family val="2"/>
        <scheme val="minor"/>
      </rPr>
      <t xml:space="preserve">
Technical Check, supply, installation and repairing of the Water Tanks, including testing and ready for operation as per technical requirements and engineering considerations with connection to the whole water system ( Complete Work).
- Repairing of  03 No. of water Tanks leakage and plumbing required work with fittings and accesories, (complete work).
- Repairing of 04 No. of taps plus all required fittings and accessories, (completework).</t>
    </r>
  </si>
  <si>
    <r>
      <rPr>
        <b/>
        <sz val="18"/>
        <rFont val="Calibri"/>
        <family val="2"/>
        <scheme val="minor"/>
      </rPr>
      <t>Excavation of Foundation:</t>
    </r>
    <r>
      <rPr>
        <sz val="18"/>
        <rFont val="Calibri"/>
        <family val="2"/>
        <scheme val="minor"/>
      </rPr>
      <t xml:space="preserve">
Site preparation and excavation in foundation for solar frame:</t>
    </r>
  </si>
  <si>
    <r>
      <rPr>
        <b/>
        <sz val="18"/>
        <color theme="1"/>
        <rFont val="Calibri"/>
        <family val="2"/>
        <scheme val="minor"/>
      </rPr>
      <t xml:space="preserve">Solar Panel:
</t>
    </r>
    <r>
      <rPr>
        <sz val="18"/>
        <color theme="1"/>
        <rFont val="Calibri"/>
        <family val="2"/>
        <scheme val="minor"/>
      </rPr>
      <t>Removing and transporting (distance &lt; 1.5 km) the Existing Solar Pannels from its frames and Reinstallation to the new location (Solar Frames) including all required accessories with all technical requirements and engineering considerations (Solar array rated power = 8.1 KW).
Water proof PV junction boxes IP68 for each array including DC Fuses, DC switch disconnectors, bus bars ,terminals, ducts or trays, supports &amp; labels suitable to the PV arrays loads.</t>
    </r>
  </si>
  <si>
    <r>
      <rPr>
        <b/>
        <sz val="18"/>
        <color theme="1"/>
        <rFont val="Calibri"/>
        <family val="2"/>
        <scheme val="minor"/>
      </rPr>
      <t>Well Probe Sensor:</t>
    </r>
    <r>
      <rPr>
        <sz val="18"/>
        <color theme="1"/>
        <rFont val="Calibri"/>
        <family val="2"/>
        <scheme val="minor"/>
      </rPr>
      <t xml:space="preserve">
Dry running sensor including Electrical Wire and other fittings , According to Attached Electrical parameters</t>
    </r>
  </si>
  <si>
    <r>
      <rPr>
        <b/>
        <sz val="18"/>
        <rFont val="Calibri"/>
        <family val="2"/>
        <scheme val="minor"/>
      </rPr>
      <t>Motor (Sumbersible drop Cable)</t>
    </r>
    <r>
      <rPr>
        <sz val="18"/>
        <rFont val="Calibri"/>
        <family val="2"/>
        <scheme val="minor"/>
      </rPr>
      <t xml:space="preserve">
10 mm² 3-phase cable for power and 1-phase cable for ground according to drawing and technical requirements(Turkish made)</t>
    </r>
  </si>
  <si>
    <r>
      <rPr>
        <b/>
        <sz val="18"/>
        <rFont val="Calibri"/>
        <family val="2"/>
        <scheme val="minor"/>
      </rPr>
      <t>PV System-Inverter Cable</t>
    </r>
    <r>
      <rPr>
        <sz val="18"/>
        <rFont val="Calibri"/>
        <family val="2"/>
        <scheme val="minor"/>
      </rPr>
      <t xml:space="preserve">
(1x10mm2), Cable from PV-combiner Box to Inverter (Turkish made)</t>
    </r>
  </si>
  <si>
    <r>
      <rPr>
        <b/>
        <sz val="18"/>
        <rFont val="Calibri"/>
        <family val="2"/>
        <scheme val="minor"/>
      </rPr>
      <t xml:space="preserve">Grounding/Earthing.
</t>
    </r>
    <r>
      <rPr>
        <sz val="18"/>
        <rFont val="Calibri"/>
        <family val="2"/>
        <scheme val="minor"/>
      </rPr>
      <t>All system Should be proper Grounded by ground Rod and Copper Cable (PV, PV-Frame, Inverter, Sumersible and other electrical installed features)</t>
    </r>
  </si>
  <si>
    <r>
      <rPr>
        <b/>
        <sz val="18"/>
        <rFont val="Calibri"/>
        <family val="2"/>
        <scheme val="minor"/>
      </rPr>
      <t>Pump Holding Rope :</t>
    </r>
    <r>
      <rPr>
        <sz val="18"/>
        <rFont val="Calibri"/>
        <family val="2"/>
        <scheme val="minor"/>
      </rPr>
      <t xml:space="preserve">
Plastic made, diameter=16 mm Double line with its relevant accessoires and features.</t>
    </r>
  </si>
  <si>
    <r>
      <t xml:space="preserve">Electrical Conduite:
</t>
    </r>
    <r>
      <rPr>
        <sz val="18"/>
        <rFont val="Calibri"/>
        <family val="2"/>
        <scheme val="minor"/>
      </rPr>
      <t>Electrical Conduite for External Wire:</t>
    </r>
  </si>
  <si>
    <r>
      <t xml:space="preserve">Circuite Breaker and Auto Fueses:
</t>
    </r>
    <r>
      <rPr>
        <sz val="18"/>
        <rFont val="Calibri"/>
        <family val="2"/>
        <scheme val="minor"/>
      </rPr>
      <t>Circuite Breaker and Auto fueses should be installed to prevent system during electrical issues.</t>
    </r>
  </si>
  <si>
    <r>
      <rPr>
        <b/>
        <sz val="18"/>
        <rFont val="Calibri"/>
        <family val="2"/>
        <scheme val="minor"/>
      </rPr>
      <t>HDPE/Pipe/PN16/Dia=75mm:</t>
    </r>
    <r>
      <rPr>
        <sz val="18"/>
        <rFont val="Calibri"/>
        <family val="2"/>
        <scheme val="minor"/>
      </rPr>
      <t xml:space="preserve">
 (SDR11)- (W.T-6.8mm)- Weigth(1.47Kg/m)ISO4427, DIN8074, ASTM D2239, ASTM D2737, ASTM D3035, ASTM D2531 All relevant marks should be attached in pipe (16 Bar, mesurment length, Standards).</t>
    </r>
  </si>
  <si>
    <r>
      <t xml:space="preserve">PE and GI Fittings:
</t>
    </r>
    <r>
      <rPr>
        <sz val="18"/>
        <rFont val="Calibri"/>
        <family val="2"/>
        <scheme val="minor"/>
      </rPr>
      <t>PE and GI 16 Bars fittings for Sumbersible-Tank (PE Flanged Adapter, Flanged Elbow, Flanged Sockets and etc.) according ot technical requirment and site conditions.</t>
    </r>
  </si>
  <si>
    <r>
      <rPr>
        <b/>
        <sz val="18"/>
        <rFont val="Calibri"/>
        <family val="2"/>
        <scheme val="minor"/>
      </rPr>
      <t>Boulder Stone Pitching:</t>
    </r>
    <r>
      <rPr>
        <sz val="18"/>
        <rFont val="Calibri"/>
        <family val="2"/>
        <scheme val="minor"/>
      </rPr>
      <t xml:space="preserve">
Bolder Stone pitching in foundation of Solar system frame according to drawing and technical requirements</t>
    </r>
  </si>
  <si>
    <r>
      <t xml:space="preserve">P.C.C (Plain Concrete and Cement)M(1:2:4)
</t>
    </r>
    <r>
      <rPr>
        <sz val="18"/>
        <rFont val="Calibri"/>
        <family val="2"/>
        <scheme val="minor"/>
      </rPr>
      <t xml:space="preserve"> according to attached Drawing and technical specification</t>
    </r>
  </si>
  <si>
    <r>
      <rPr>
        <b/>
        <sz val="18"/>
        <rFont val="Calibri"/>
        <family val="2"/>
        <scheme val="minor"/>
      </rPr>
      <t>RCC (Reinforced Concrete and Cement)-(M:250) for Solar Stand:</t>
    </r>
    <r>
      <rPr>
        <sz val="18"/>
        <rFont val="Calibri"/>
        <family val="2"/>
        <scheme val="minor"/>
      </rPr>
      <t xml:space="preserve"> 
including Varnished steel form working, bar bending and other requirements according to drawing and technical specification.</t>
    </r>
  </si>
  <si>
    <r>
      <rPr>
        <b/>
        <sz val="18"/>
        <rFont val="Calibri"/>
        <family val="2"/>
        <scheme val="minor"/>
      </rPr>
      <t>PV-Solar Frame for Solar Panels:</t>
    </r>
    <r>
      <rPr>
        <sz val="18"/>
        <rFont val="Calibri"/>
        <family val="2"/>
        <scheme val="minor"/>
      </rPr>
      <t xml:space="preserve">
Supply and installation of Stand and frame for solar panels, able to be rotated manually ( Steel pipe dia 6", th=4mm, Profile box 40 x 80, th=2mm)
</t>
    </r>
  </si>
  <si>
    <r>
      <rPr>
        <b/>
        <sz val="18"/>
        <rFont val="Calibri"/>
        <family val="2"/>
        <scheme val="minor"/>
      </rPr>
      <t>Back Filling and Compaction:</t>
    </r>
    <r>
      <rPr>
        <sz val="18"/>
        <rFont val="Calibri"/>
        <family val="2"/>
        <scheme val="minor"/>
      </rPr>
      <t xml:space="preserve">
Back Filling, Draining out, and Site Cleaning of Solar system plant.</t>
    </r>
  </si>
  <si>
    <r>
      <rPr>
        <b/>
        <sz val="18"/>
        <rFont val="Calibri"/>
        <family val="2"/>
        <scheme val="minor"/>
      </rPr>
      <t>Sign Board:</t>
    </r>
    <r>
      <rPr>
        <sz val="18"/>
        <rFont val="Calibri"/>
        <family val="2"/>
        <scheme val="minor"/>
      </rPr>
      <t xml:space="preserve">
Supply and istallation of metallic sign board.</t>
    </r>
  </si>
  <si>
    <t xml:space="preserve">
Submersible pump with its Compatible inverter, control box and Fuse box in stainless steel. 
Eupean Made Technalogy Comply EN 1.4301 (AISI 304).EN 1.4301 (AISI 304). EN 1.4539 (AISI 904L).
EN 1.4401 (AISI 316).. Rated power - P1- 5.48 Kw   , P2-5.5KW
Rated voltage:   3*220-230V
Main frequency: 50 Hz
Compatible inverter: 3*208-240V-IP66, 18A, Pure sine wave, VFD and soft starter
Avg. water production per day:  (60 m³/day),  
Total Dynamic Head is considered = 133.4 m. it is inital Assumed head the final will be declare after bore well and pump test.
distance between tank and well =420 M.
Solar pump P2- 5.5 KW according to the technical specification and requirement,
Contractor must submit manufacturer warranty for solar Pump for a period not less than 2 years.
Contractor must submit all the required certificates for solar pump
Serial number of Solar pump should be certified by manufacturing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</si>
</sst>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_(* \(#,##0\);_(* &quot;-&quot;??_);_(@_)"/>
  </numFmts>
  <fonts count="15" x14ac:knownFonts="1">
    <font>
      <sz val="11"/>
      <color theme="1"/>
      <name val="Calibri"/>
      <family val="2"/>
      <scheme val="minor"/>
    </font>
    <font>
      <sz val="10"/>
      <name val="Arial"/>
      <family val="2"/>
    </font>
    <font>
      <sz val="11"/>
      <color theme="1"/>
      <name val="Calibri"/>
      <family val="2"/>
      <scheme val="minor"/>
    </font>
    <font>
      <b/>
      <i/>
      <sz val="18"/>
      <name val="Times New Roman"/>
      <family val="1"/>
    </font>
    <font>
      <b/>
      <sz val="18"/>
      <name val="Times New Roman"/>
      <family val="1"/>
    </font>
    <font>
      <sz val="8"/>
      <name val="Calibri"/>
      <family val="2"/>
      <scheme val="minor"/>
    </font>
    <font>
      <b/>
      <sz val="18"/>
      <color theme="1"/>
      <name val="Calibri"/>
      <family val="2"/>
      <scheme val="minor"/>
    </font>
    <font>
      <b/>
      <sz val="22"/>
      <color theme="1"/>
      <name val="Calibri"/>
      <family val="2"/>
      <scheme val="minor"/>
    </font>
    <font>
      <b/>
      <sz val="22"/>
      <name val="Times New Roman"/>
      <family val="1"/>
    </font>
    <font>
      <sz val="18"/>
      <color theme="1"/>
      <name val="Calibri"/>
      <family val="2"/>
      <scheme val="minor"/>
    </font>
    <font>
      <sz val="18"/>
      <name val="Times New Roman"/>
      <family val="1"/>
    </font>
    <font>
      <sz val="18"/>
      <name val="Calibri"/>
      <family val="2"/>
      <scheme val="minor"/>
    </font>
    <font>
      <b/>
      <sz val="18"/>
      <name val="Calibri"/>
      <family val="2"/>
      <scheme val="minor"/>
    </font>
    <font>
      <vertAlign val="superscript"/>
      <sz val="18"/>
      <name val="Times New Roman"/>
      <family val="1"/>
    </font>
    <font>
      <sz val="18"/>
      <color indexed="8"/>
      <name val="Times New Roman"/>
      <family val="1"/>
    </font>
  </fonts>
  <fills count="9">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rgb="FFF3F3F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s>
  <borders count="2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43" fontId="2" fillId="0" borderId="0" applyFont="0" applyFill="0" applyBorder="0" applyAlignment="0" applyProtection="0"/>
  </cellStyleXfs>
  <cellXfs count="75">
    <xf numFmtId="0" fontId="0" fillId="0" borderId="0" xfId="0"/>
    <xf numFmtId="165" fontId="3" fillId="7" borderId="12" xfId="4" applyNumberFormat="1" applyFont="1" applyFill="1" applyBorder="1" applyAlignment="1">
      <alignment horizontal="center" vertical="center"/>
    </xf>
    <xf numFmtId="0" fontId="7" fillId="2" borderId="15" xfId="0" applyFont="1" applyFill="1" applyBorder="1" applyAlignment="1">
      <alignment vertical="center" wrapText="1"/>
    </xf>
    <xf numFmtId="0" fontId="7" fillId="2" borderId="14" xfId="0" applyFont="1" applyFill="1" applyBorder="1" applyAlignment="1">
      <alignment vertical="center" wrapText="1"/>
    </xf>
    <xf numFmtId="0" fontId="7" fillId="2" borderId="14"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0" borderId="0" xfId="0" applyFont="1"/>
    <xf numFmtId="0" fontId="6" fillId="0" borderId="0" xfId="0" applyFont="1" applyAlignment="1">
      <alignment horizontal="left"/>
    </xf>
    <xf numFmtId="0" fontId="10" fillId="0" borderId="1" xfId="0" applyFont="1" applyBorder="1" applyAlignment="1">
      <alignment horizontal="center" vertical="center"/>
    </xf>
    <xf numFmtId="0" fontId="11" fillId="0" borderId="2" xfId="2" applyFont="1" applyBorder="1" applyAlignment="1">
      <alignment horizontal="left" vertical="center" wrapText="1"/>
    </xf>
    <xf numFmtId="0" fontId="10" fillId="0" borderId="2" xfId="0" applyFont="1" applyBorder="1" applyAlignment="1">
      <alignment horizontal="center" vertical="center"/>
    </xf>
    <xf numFmtId="165" fontId="10" fillId="0" borderId="2" xfId="4" applyNumberFormat="1" applyFont="1" applyBorder="1" applyAlignment="1" applyProtection="1">
      <alignment horizontal="center" vertical="center"/>
      <protection locked="0"/>
    </xf>
    <xf numFmtId="165" fontId="14" fillId="0" borderId="2" xfId="4" applyNumberFormat="1" applyFont="1" applyBorder="1" applyAlignment="1">
      <alignment horizontal="center" vertical="center" wrapText="1"/>
    </xf>
    <xf numFmtId="0" fontId="9" fillId="0" borderId="3" xfId="0" applyFont="1" applyBorder="1" applyProtection="1">
      <protection locked="0"/>
    </xf>
    <xf numFmtId="0" fontId="9" fillId="0" borderId="3" xfId="0" applyFont="1" applyBorder="1" applyAlignment="1" applyProtection="1">
      <alignment horizontal="left" vertical="center" wrapText="1"/>
      <protection locked="0"/>
    </xf>
    <xf numFmtId="164" fontId="10" fillId="0" borderId="2" xfId="0" applyNumberFormat="1" applyFont="1" applyBorder="1" applyAlignment="1">
      <alignment horizontal="center" vertical="center"/>
    </xf>
    <xf numFmtId="2" fontId="10" fillId="0" borderId="2" xfId="0" applyNumberFormat="1" applyFont="1" applyBorder="1" applyAlignment="1">
      <alignment horizontal="center" vertical="center"/>
    </xf>
    <xf numFmtId="44" fontId="4" fillId="4" borderId="2" xfId="0" applyNumberFormat="1" applyFont="1" applyFill="1" applyBorder="1" applyAlignment="1">
      <alignment vertical="center"/>
    </xf>
    <xf numFmtId="164" fontId="3" fillId="4" borderId="2" xfId="3" applyNumberFormat="1" applyFont="1" applyFill="1" applyBorder="1" applyAlignment="1">
      <alignment vertical="center"/>
    </xf>
    <xf numFmtId="0" fontId="4" fillId="3" borderId="1" xfId="0" applyFont="1" applyFill="1" applyBorder="1" applyAlignment="1">
      <alignment horizontal="center" vertical="center"/>
    </xf>
    <xf numFmtId="0" fontId="12" fillId="0" borderId="2" xfId="2" applyFont="1" applyBorder="1" applyAlignment="1">
      <alignment horizontal="left" vertical="center" wrapText="1"/>
    </xf>
    <xf numFmtId="164" fontId="9" fillId="0" borderId="2" xfId="0" applyNumberFormat="1" applyFont="1" applyBorder="1" applyAlignment="1">
      <alignment horizontal="center" vertical="center"/>
    </xf>
    <xf numFmtId="164" fontId="9" fillId="0" borderId="3" xfId="0" applyNumberFormat="1" applyFont="1" applyBorder="1" applyProtection="1">
      <protection locked="0"/>
    </xf>
    <xf numFmtId="0" fontId="10" fillId="0" borderId="2" xfId="0" applyFont="1" applyBorder="1" applyAlignment="1">
      <alignment wrapText="1"/>
    </xf>
    <xf numFmtId="0" fontId="9" fillId="0" borderId="2" xfId="0" applyFont="1" applyBorder="1" applyAlignment="1">
      <alignment horizontal="center" vertical="center"/>
    </xf>
    <xf numFmtId="44" fontId="9" fillId="0" borderId="3" xfId="0" applyNumberFormat="1" applyFont="1" applyBorder="1" applyProtection="1">
      <protection locked="0"/>
    </xf>
    <xf numFmtId="44" fontId="4" fillId="4" borderId="2" xfId="0" applyNumberFormat="1" applyFont="1" applyFill="1" applyBorder="1"/>
    <xf numFmtId="0" fontId="4" fillId="3" borderId="8" xfId="0" applyFont="1" applyFill="1" applyBorder="1" applyAlignment="1">
      <alignment vertical="center"/>
    </xf>
    <xf numFmtId="0" fontId="4" fillId="3" borderId="5" xfId="0" applyFont="1" applyFill="1" applyBorder="1" applyAlignment="1">
      <alignment vertical="center"/>
    </xf>
    <xf numFmtId="0" fontId="4" fillId="3" borderId="7" xfId="0" applyFont="1" applyFill="1" applyBorder="1" applyAlignment="1">
      <alignment vertical="center"/>
    </xf>
    <xf numFmtId="0" fontId="11" fillId="0" borderId="2"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2" xfId="2" applyFont="1" applyBorder="1" applyAlignment="1">
      <alignment horizontal="left" vertical="top" wrapText="1"/>
    </xf>
    <xf numFmtId="0" fontId="9" fillId="0" borderId="2" xfId="2" applyFont="1" applyBorder="1" applyAlignment="1">
      <alignment horizontal="left" vertical="top" wrapText="1"/>
    </xf>
    <xf numFmtId="0" fontId="10" fillId="0" borderId="3" xfId="0" applyFont="1" applyBorder="1" applyAlignment="1" applyProtection="1">
      <alignment vertical="center" wrapText="1"/>
      <protection locked="0"/>
    </xf>
    <xf numFmtId="0" fontId="9" fillId="0" borderId="2" xfId="0" applyFont="1" applyBorder="1" applyAlignment="1">
      <alignment wrapText="1"/>
    </xf>
    <xf numFmtId="43" fontId="9" fillId="0" borderId="3" xfId="0" applyNumberFormat="1" applyFont="1" applyBorder="1" applyAlignment="1" applyProtection="1">
      <alignment vertical="center"/>
      <protection locked="0"/>
    </xf>
    <xf numFmtId="0" fontId="9" fillId="0" borderId="3" xfId="0" applyFont="1" applyBorder="1" applyAlignment="1" applyProtection="1">
      <alignment vertical="center"/>
      <protection locked="0"/>
    </xf>
    <xf numFmtId="44" fontId="9" fillId="0" borderId="3" xfId="0" applyNumberFormat="1" applyFont="1" applyBorder="1" applyAlignment="1" applyProtection="1">
      <alignment vertical="center"/>
      <protection locked="0"/>
    </xf>
    <xf numFmtId="43" fontId="9" fillId="0" borderId="3" xfId="0" applyNumberFormat="1" applyFont="1" applyBorder="1" applyAlignment="1" applyProtection="1">
      <alignment horizontal="center" vertical="center"/>
      <protection locked="0"/>
    </xf>
    <xf numFmtId="44" fontId="4" fillId="4" borderId="20" xfId="0" applyNumberFormat="1" applyFont="1" applyFill="1" applyBorder="1" applyAlignment="1">
      <alignment vertical="center"/>
    </xf>
    <xf numFmtId="0" fontId="9" fillId="0" borderId="21" xfId="0" applyFont="1" applyBorder="1" applyProtection="1">
      <protection locked="0"/>
    </xf>
    <xf numFmtId="165" fontId="9" fillId="5" borderId="13" xfId="4" applyNumberFormat="1" applyFont="1" applyFill="1" applyBorder="1" applyAlignment="1" applyProtection="1">
      <alignment horizontal="left" vertical="center"/>
      <protection locked="0"/>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7" fillId="6" borderId="2" xfId="0" applyFont="1" applyFill="1" applyBorder="1" applyAlignment="1">
      <alignment horizontal="center" vertical="center" wrapText="1"/>
    </xf>
    <xf numFmtId="0" fontId="7" fillId="6" borderId="2" xfId="0" applyFont="1" applyFill="1" applyBorder="1" applyAlignment="1">
      <alignment horizontal="center" vertical="center"/>
    </xf>
    <xf numFmtId="0" fontId="7" fillId="0" borderId="2" xfId="0" applyFont="1" applyBorder="1" applyAlignment="1">
      <alignment horizontal="center" vertical="center"/>
    </xf>
    <xf numFmtId="0" fontId="8" fillId="3" borderId="8" xfId="0" applyFont="1" applyFill="1" applyBorder="1" applyAlignment="1">
      <alignment horizontal="left" vertical="center"/>
    </xf>
    <xf numFmtId="0" fontId="8" fillId="3" borderId="5" xfId="0" applyFont="1" applyFill="1" applyBorder="1" applyAlignment="1">
      <alignment horizontal="left" vertical="center"/>
    </xf>
    <xf numFmtId="0" fontId="8" fillId="3" borderId="7" xfId="0" applyFont="1" applyFill="1" applyBorder="1" applyAlignment="1">
      <alignment horizontal="left" vertical="center"/>
    </xf>
    <xf numFmtId="0" fontId="4" fillId="3" borderId="8" xfId="0" applyFont="1" applyFill="1" applyBorder="1" applyAlignment="1">
      <alignment horizontal="left" vertical="center"/>
    </xf>
    <xf numFmtId="0" fontId="4" fillId="3" borderId="5" xfId="0" applyFont="1" applyFill="1" applyBorder="1" applyAlignment="1">
      <alignment horizontal="left" vertical="center"/>
    </xf>
    <xf numFmtId="0" fontId="4" fillId="3" borderId="7" xfId="0" applyFont="1" applyFill="1" applyBorder="1" applyAlignment="1">
      <alignment horizontal="left" vertical="center"/>
    </xf>
    <xf numFmtId="0" fontId="4" fillId="5" borderId="9"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 vertical="center"/>
    </xf>
    <xf numFmtId="0" fontId="6" fillId="0" borderId="25" xfId="0" applyFont="1" applyBorder="1" applyAlignment="1">
      <alignment horizontal="left"/>
    </xf>
    <xf numFmtId="0" fontId="6" fillId="0" borderId="0" xfId="0" applyFont="1" applyAlignment="1">
      <alignment horizontal="left"/>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wrapText="1"/>
    </xf>
    <xf numFmtId="0" fontId="11" fillId="0" borderId="8" xfId="2" applyFont="1" applyBorder="1" applyAlignment="1">
      <alignment horizontal="left" vertical="center" wrapText="1"/>
    </xf>
    <xf numFmtId="0" fontId="11" fillId="0" borderId="5" xfId="2" applyFont="1" applyBorder="1" applyAlignment="1">
      <alignment horizontal="left" vertical="center" wrapText="1"/>
    </xf>
    <xf numFmtId="0" fontId="11" fillId="0" borderId="6" xfId="2" applyFont="1" applyBorder="1" applyAlignment="1">
      <alignment horizontal="left" vertical="center" wrapText="1"/>
    </xf>
    <xf numFmtId="0" fontId="4" fillId="4" borderId="17" xfId="0" applyFont="1" applyFill="1" applyBorder="1" applyAlignment="1">
      <alignment horizontal="left" vertical="center"/>
    </xf>
    <xf numFmtId="0" fontId="4" fillId="4" borderId="18" xfId="0" applyFont="1" applyFill="1" applyBorder="1" applyAlignment="1">
      <alignment horizontal="left" vertical="center"/>
    </xf>
    <xf numFmtId="0" fontId="4" fillId="4" borderId="19" xfId="0" applyFont="1" applyFill="1" applyBorder="1" applyAlignment="1">
      <alignment horizontal="left" vertical="center"/>
    </xf>
    <xf numFmtId="0" fontId="10" fillId="8" borderId="22" xfId="0" applyFont="1" applyFill="1" applyBorder="1" applyAlignment="1">
      <alignment horizontal="left" vertical="center" wrapText="1"/>
    </xf>
    <xf numFmtId="0" fontId="10" fillId="8" borderId="23" xfId="0" applyFont="1" applyFill="1" applyBorder="1" applyAlignment="1">
      <alignment horizontal="left" vertical="center" wrapText="1"/>
    </xf>
    <xf numFmtId="0" fontId="10" fillId="8" borderId="24" xfId="0" applyFont="1" applyFill="1" applyBorder="1" applyAlignment="1">
      <alignment horizontal="left" vertical="center" wrapText="1"/>
    </xf>
    <xf numFmtId="0" fontId="6" fillId="0" borderId="0" xfId="0" applyFont="1" applyAlignment="1">
      <alignment horizontal="center"/>
    </xf>
    <xf numFmtId="0" fontId="9" fillId="0" borderId="0" xfId="0" applyFont="1" applyAlignment="1">
      <alignment horizontal="center"/>
    </xf>
  </cellXfs>
  <cellStyles count="5">
    <cellStyle name="Comma" xfId="4" builtinId="3"/>
    <cellStyle name="Currency" xfId="3" builtinId="4"/>
    <cellStyle name="Normal" xfId="0" builtinId="0"/>
    <cellStyle name="Normal 2 2" xfId="2" xr:uid="{55B4BF10-DA36-4F65-A0FC-632665CDBEC9}"/>
    <cellStyle name="Normal 3 2" xfId="1" xr:uid="{6A023352-E81A-4861-9417-63E7C5BA029D}"/>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BAB67-BF9E-46E0-936A-F0B39ADAC042}">
  <sheetPr>
    <tabColor rgb="FF00B050"/>
  </sheetPr>
  <dimension ref="A1:G64"/>
  <sheetViews>
    <sheetView tabSelected="1" view="pageBreakPreview" topLeftCell="A47" zoomScale="40" zoomScaleNormal="80" zoomScaleSheetLayoutView="40" workbookViewId="0">
      <selection activeCell="B62" sqref="B62"/>
    </sheetView>
  </sheetViews>
  <sheetFormatPr defaultRowHeight="14.5" x14ac:dyDescent="0.35"/>
  <cols>
    <col min="1" max="1" width="7.90625" customWidth="1"/>
    <col min="2" max="2" width="154.26953125" customWidth="1"/>
    <col min="3" max="3" width="19.7265625" bestFit="1" customWidth="1"/>
    <col min="4" max="4" width="15.453125" customWidth="1"/>
    <col min="5" max="5" width="18" customWidth="1"/>
    <col min="6" max="6" width="19.08984375" customWidth="1"/>
    <col min="7" max="7" width="68.90625" customWidth="1"/>
  </cols>
  <sheetData>
    <row r="1" spans="1:7" ht="117" customHeight="1" x14ac:dyDescent="0.35">
      <c r="A1" s="47" t="s">
        <v>28</v>
      </c>
      <c r="B1" s="48"/>
      <c r="C1" s="48"/>
      <c r="D1" s="48"/>
      <c r="E1" s="48"/>
      <c r="F1" s="48"/>
      <c r="G1" s="48"/>
    </row>
    <row r="2" spans="1:7" ht="31" customHeight="1" x14ac:dyDescent="0.35">
      <c r="A2" s="49" t="s">
        <v>29</v>
      </c>
      <c r="B2" s="49"/>
      <c r="C2" s="49"/>
      <c r="D2" s="49"/>
      <c r="E2" s="49"/>
      <c r="F2" s="49"/>
      <c r="G2" s="49"/>
    </row>
    <row r="3" spans="1:7" ht="57" x14ac:dyDescent="0.35">
      <c r="A3" s="2" t="s">
        <v>0</v>
      </c>
      <c r="B3" s="3" t="s">
        <v>1</v>
      </c>
      <c r="C3" s="4" t="s">
        <v>2</v>
      </c>
      <c r="D3" s="4" t="s">
        <v>3</v>
      </c>
      <c r="E3" s="4" t="s">
        <v>25</v>
      </c>
      <c r="F3" s="4" t="s">
        <v>26</v>
      </c>
      <c r="G3" s="5" t="s">
        <v>4</v>
      </c>
    </row>
    <row r="4" spans="1:7" ht="43" customHeight="1" x14ac:dyDescent="0.35">
      <c r="A4" s="6" t="s">
        <v>27</v>
      </c>
      <c r="B4" s="50" t="s">
        <v>30</v>
      </c>
      <c r="C4" s="51"/>
      <c r="D4" s="51"/>
      <c r="E4" s="51"/>
      <c r="F4" s="51"/>
      <c r="G4" s="52"/>
    </row>
    <row r="5" spans="1:7" ht="61.5" customHeight="1" x14ac:dyDescent="0.55000000000000004">
      <c r="A5" s="9" t="s">
        <v>5</v>
      </c>
      <c r="B5" s="10" t="s">
        <v>76</v>
      </c>
      <c r="C5" s="11" t="s">
        <v>77</v>
      </c>
      <c r="D5" s="11">
        <v>20</v>
      </c>
      <c r="E5" s="12"/>
      <c r="F5" s="13"/>
      <c r="G5" s="14"/>
    </row>
    <row r="6" spans="1:7" ht="90.5" customHeight="1" x14ac:dyDescent="0.35">
      <c r="A6" s="9" t="s">
        <v>6</v>
      </c>
      <c r="B6" s="10" t="s">
        <v>78</v>
      </c>
      <c r="C6" s="11" t="s">
        <v>14</v>
      </c>
      <c r="D6" s="11">
        <v>120</v>
      </c>
      <c r="E6" s="12"/>
      <c r="F6" s="13"/>
      <c r="G6" s="15" t="s">
        <v>31</v>
      </c>
    </row>
    <row r="7" spans="1:7" ht="82.5" customHeight="1" x14ac:dyDescent="0.35">
      <c r="A7" s="9" t="s">
        <v>7</v>
      </c>
      <c r="B7" s="10" t="s">
        <v>79</v>
      </c>
      <c r="C7" s="11" t="s">
        <v>80</v>
      </c>
      <c r="D7" s="16">
        <v>8.3000000000000007</v>
      </c>
      <c r="E7" s="12"/>
      <c r="F7" s="13"/>
      <c r="G7" s="15" t="s">
        <v>32</v>
      </c>
    </row>
    <row r="8" spans="1:7" ht="63.5" customHeight="1" x14ac:dyDescent="0.35">
      <c r="A8" s="9" t="s">
        <v>8</v>
      </c>
      <c r="B8" s="10" t="s">
        <v>81</v>
      </c>
      <c r="C8" s="11" t="s">
        <v>82</v>
      </c>
      <c r="D8" s="16">
        <v>6.3</v>
      </c>
      <c r="E8" s="12"/>
      <c r="F8" s="13"/>
      <c r="G8" s="15" t="s">
        <v>32</v>
      </c>
    </row>
    <row r="9" spans="1:7" ht="120.5" customHeight="1" x14ac:dyDescent="0.35">
      <c r="A9" s="9" t="s">
        <v>23</v>
      </c>
      <c r="B9" s="10" t="s">
        <v>83</v>
      </c>
      <c r="C9" s="11" t="s">
        <v>14</v>
      </c>
      <c r="D9" s="11">
        <v>120</v>
      </c>
      <c r="E9" s="12"/>
      <c r="F9" s="13"/>
      <c r="G9" s="15" t="s">
        <v>33</v>
      </c>
    </row>
    <row r="10" spans="1:7" ht="75" customHeight="1" x14ac:dyDescent="0.55000000000000004">
      <c r="A10" s="9" t="s">
        <v>9</v>
      </c>
      <c r="B10" s="10" t="s">
        <v>84</v>
      </c>
      <c r="C10" s="11" t="s">
        <v>82</v>
      </c>
      <c r="D10" s="17">
        <f>((1.5*1.5*0.15))+((1.5*2+1.2*2)*0.15*0.7)+((1.5*2+1.2*2)*0.12*0.81)</f>
        <v>1.4293799999999999</v>
      </c>
      <c r="E10" s="12"/>
      <c r="F10" s="13"/>
      <c r="G10" s="14"/>
    </row>
    <row r="11" spans="1:7" ht="65.5" customHeight="1" x14ac:dyDescent="0.55000000000000004">
      <c r="A11" s="9" t="s">
        <v>10</v>
      </c>
      <c r="B11" s="10" t="s">
        <v>85</v>
      </c>
      <c r="C11" s="11" t="s">
        <v>77</v>
      </c>
      <c r="D11" s="17">
        <f>1.4*1.4</f>
        <v>1.9599999999999997</v>
      </c>
      <c r="E11" s="12"/>
      <c r="F11" s="13"/>
      <c r="G11" s="14"/>
    </row>
    <row r="12" spans="1:7" ht="65" customHeight="1" x14ac:dyDescent="0.55000000000000004">
      <c r="A12" s="9" t="s">
        <v>11</v>
      </c>
      <c r="B12" s="10" t="s">
        <v>86</v>
      </c>
      <c r="C12" s="11" t="s">
        <v>19</v>
      </c>
      <c r="D12" s="11">
        <v>1</v>
      </c>
      <c r="E12" s="12"/>
      <c r="F12" s="13"/>
      <c r="G12" s="14"/>
    </row>
    <row r="13" spans="1:7" ht="49.5" customHeight="1" x14ac:dyDescent="0.55000000000000004">
      <c r="A13" s="9" t="s">
        <v>12</v>
      </c>
      <c r="B13" s="10" t="s">
        <v>87</v>
      </c>
      <c r="C13" s="11" t="s">
        <v>34</v>
      </c>
      <c r="D13" s="11">
        <v>1</v>
      </c>
      <c r="E13" s="12"/>
      <c r="F13" s="13"/>
      <c r="G13" s="14"/>
    </row>
    <row r="14" spans="1:7" ht="64" customHeight="1" x14ac:dyDescent="0.55000000000000004">
      <c r="A14" s="9" t="s">
        <v>13</v>
      </c>
      <c r="B14" s="10" t="s">
        <v>88</v>
      </c>
      <c r="C14" s="11" t="s">
        <v>34</v>
      </c>
      <c r="D14" s="11">
        <v>1</v>
      </c>
      <c r="E14" s="12"/>
      <c r="F14" s="13"/>
      <c r="G14" s="14"/>
    </row>
    <row r="15" spans="1:7" ht="42" customHeight="1" x14ac:dyDescent="0.55000000000000004">
      <c r="A15" s="44" t="s">
        <v>35</v>
      </c>
      <c r="B15" s="45"/>
      <c r="C15" s="45"/>
      <c r="D15" s="46"/>
      <c r="E15" s="18"/>
      <c r="F15" s="19"/>
      <c r="G15" s="14"/>
    </row>
    <row r="16" spans="1:7" ht="49.5" customHeight="1" x14ac:dyDescent="0.35">
      <c r="A16" s="20" t="s">
        <v>15</v>
      </c>
      <c r="B16" s="53" t="s">
        <v>20</v>
      </c>
      <c r="C16" s="54"/>
      <c r="D16" s="54"/>
      <c r="E16" s="54"/>
      <c r="F16" s="54"/>
      <c r="G16" s="55"/>
    </row>
    <row r="17" spans="1:7" ht="60.5" customHeight="1" x14ac:dyDescent="0.55000000000000004">
      <c r="A17" s="9" t="s">
        <v>16</v>
      </c>
      <c r="B17" s="21" t="s">
        <v>89</v>
      </c>
      <c r="C17" s="11" t="s">
        <v>82</v>
      </c>
      <c r="D17" s="22">
        <f>0.4*0.8*420</f>
        <v>134.40000000000003</v>
      </c>
      <c r="E17" s="12"/>
      <c r="F17" s="13"/>
      <c r="G17" s="14"/>
    </row>
    <row r="18" spans="1:7" ht="74.5" customHeight="1" x14ac:dyDescent="0.55000000000000004">
      <c r="A18" s="9" t="s">
        <v>17</v>
      </c>
      <c r="B18" s="10" t="s">
        <v>90</v>
      </c>
      <c r="C18" s="11" t="s">
        <v>82</v>
      </c>
      <c r="D18" s="22">
        <f>0.4*0.2*420</f>
        <v>33.600000000000009</v>
      </c>
      <c r="E18" s="12"/>
      <c r="F18" s="13"/>
      <c r="G18" s="23"/>
    </row>
    <row r="19" spans="1:7" ht="64" customHeight="1" x14ac:dyDescent="0.5">
      <c r="A19" s="9" t="s">
        <v>18</v>
      </c>
      <c r="B19" s="10" t="s">
        <v>91</v>
      </c>
      <c r="C19" s="11" t="s">
        <v>82</v>
      </c>
      <c r="D19" s="22">
        <f>0.4*0.6*420</f>
        <v>100.8</v>
      </c>
      <c r="E19" s="12"/>
      <c r="F19" s="13"/>
      <c r="G19" s="24"/>
    </row>
    <row r="20" spans="1:7" ht="95" customHeight="1" x14ac:dyDescent="0.55000000000000004">
      <c r="A20" s="9" t="s">
        <v>65</v>
      </c>
      <c r="B20" s="10" t="s">
        <v>92</v>
      </c>
      <c r="C20" s="11" t="s">
        <v>19</v>
      </c>
      <c r="D20" s="25">
        <v>1</v>
      </c>
      <c r="E20" s="12"/>
      <c r="F20" s="13"/>
      <c r="G20" s="14"/>
    </row>
    <row r="21" spans="1:7" ht="77.5" customHeight="1" x14ac:dyDescent="0.55000000000000004">
      <c r="A21" s="9" t="s">
        <v>66</v>
      </c>
      <c r="B21" s="10" t="s">
        <v>93</v>
      </c>
      <c r="C21" s="11" t="s">
        <v>19</v>
      </c>
      <c r="D21" s="25">
        <v>1</v>
      </c>
      <c r="E21" s="12"/>
      <c r="F21" s="13"/>
      <c r="G21" s="26"/>
    </row>
    <row r="22" spans="1:7" ht="37.5" customHeight="1" x14ac:dyDescent="0.55000000000000004">
      <c r="A22" s="44" t="s">
        <v>22</v>
      </c>
      <c r="B22" s="45"/>
      <c r="C22" s="45"/>
      <c r="D22" s="46"/>
      <c r="E22" s="27"/>
      <c r="F22" s="19"/>
      <c r="G22" s="14"/>
    </row>
    <row r="23" spans="1:7" ht="59" customHeight="1" x14ac:dyDescent="0.35">
      <c r="A23" s="61" t="s">
        <v>24</v>
      </c>
      <c r="B23" s="62"/>
      <c r="C23" s="62"/>
      <c r="D23" s="62"/>
      <c r="E23" s="62"/>
      <c r="F23" s="62"/>
      <c r="G23" s="63"/>
    </row>
    <row r="24" spans="1:7" ht="49" customHeight="1" x14ac:dyDescent="0.35">
      <c r="A24" s="20" t="s">
        <v>67</v>
      </c>
      <c r="B24" s="28" t="s">
        <v>61</v>
      </c>
      <c r="C24" s="29"/>
      <c r="D24" s="29"/>
      <c r="E24" s="29"/>
      <c r="F24" s="29"/>
      <c r="G24" s="30"/>
    </row>
    <row r="25" spans="1:7" ht="234" customHeight="1" x14ac:dyDescent="0.35">
      <c r="A25" s="31" t="s">
        <v>68</v>
      </c>
      <c r="B25" s="10" t="s">
        <v>94</v>
      </c>
      <c r="C25" s="11" t="s">
        <v>37</v>
      </c>
      <c r="D25" s="25">
        <v>1</v>
      </c>
      <c r="E25" s="31"/>
      <c r="F25" s="31"/>
      <c r="G25" s="10" t="s">
        <v>64</v>
      </c>
    </row>
    <row r="26" spans="1:7" ht="217" customHeight="1" x14ac:dyDescent="0.35">
      <c r="A26" s="31" t="s">
        <v>69</v>
      </c>
      <c r="B26" s="10" t="s">
        <v>95</v>
      </c>
      <c r="C26" s="11" t="s">
        <v>37</v>
      </c>
      <c r="D26" s="25">
        <v>1</v>
      </c>
      <c r="E26" s="31"/>
      <c r="F26" s="31"/>
      <c r="G26" s="10" t="s">
        <v>71</v>
      </c>
    </row>
    <row r="27" spans="1:7" ht="36.75" customHeight="1" x14ac:dyDescent="0.55000000000000004">
      <c r="A27" s="44" t="s">
        <v>62</v>
      </c>
      <c r="B27" s="45"/>
      <c r="C27" s="45"/>
      <c r="D27" s="46"/>
      <c r="E27" s="27"/>
      <c r="F27" s="19"/>
      <c r="G27" s="14"/>
    </row>
    <row r="28" spans="1:7" ht="61.5" customHeight="1" x14ac:dyDescent="0.35">
      <c r="A28" s="64" t="s">
        <v>75</v>
      </c>
      <c r="B28" s="65"/>
      <c r="C28" s="65"/>
      <c r="D28" s="65"/>
      <c r="E28" s="65"/>
      <c r="F28" s="65"/>
      <c r="G28" s="66"/>
    </row>
    <row r="29" spans="1:7" ht="42" customHeight="1" x14ac:dyDescent="0.35">
      <c r="A29" s="20" t="s">
        <v>44</v>
      </c>
      <c r="B29" s="53" t="s">
        <v>36</v>
      </c>
      <c r="C29" s="54"/>
      <c r="D29" s="54"/>
      <c r="E29" s="54"/>
      <c r="F29" s="54"/>
      <c r="G29" s="55"/>
    </row>
    <row r="30" spans="1:7" ht="57" customHeight="1" x14ac:dyDescent="0.55000000000000004">
      <c r="A30" s="32" t="s">
        <v>45</v>
      </c>
      <c r="B30" s="33" t="s">
        <v>96</v>
      </c>
      <c r="C30" s="11" t="s">
        <v>80</v>
      </c>
      <c r="D30" s="16">
        <v>2</v>
      </c>
      <c r="E30" s="12"/>
      <c r="F30" s="13"/>
      <c r="G30" s="14"/>
    </row>
    <row r="31" spans="1:7" ht="159" customHeight="1" x14ac:dyDescent="0.35">
      <c r="A31" s="32" t="s">
        <v>46</v>
      </c>
      <c r="B31" s="34" t="s">
        <v>97</v>
      </c>
      <c r="C31" s="11" t="s">
        <v>63</v>
      </c>
      <c r="D31" s="11">
        <v>30</v>
      </c>
      <c r="E31" s="12"/>
      <c r="F31" s="13"/>
      <c r="G31" s="35" t="s">
        <v>74</v>
      </c>
    </row>
    <row r="32" spans="1:7" ht="379.5" customHeight="1" x14ac:dyDescent="0.35">
      <c r="A32" s="32" t="s">
        <v>47</v>
      </c>
      <c r="B32" s="33" t="s">
        <v>113</v>
      </c>
      <c r="C32" s="11" t="s">
        <v>38</v>
      </c>
      <c r="D32" s="11">
        <v>1</v>
      </c>
      <c r="E32" s="12"/>
      <c r="F32" s="13"/>
      <c r="G32" s="35" t="s">
        <v>39</v>
      </c>
    </row>
    <row r="33" spans="1:7" ht="64.5" customHeight="1" x14ac:dyDescent="0.55000000000000004">
      <c r="A33" s="32" t="s">
        <v>48</v>
      </c>
      <c r="B33" s="36" t="s">
        <v>98</v>
      </c>
      <c r="C33" s="25" t="s">
        <v>38</v>
      </c>
      <c r="D33" s="25">
        <v>1</v>
      </c>
      <c r="E33" s="12"/>
      <c r="F33" s="13"/>
      <c r="G33" s="14"/>
    </row>
    <row r="34" spans="1:7" ht="87.5" customHeight="1" x14ac:dyDescent="0.55000000000000004">
      <c r="A34" s="32" t="s">
        <v>49</v>
      </c>
      <c r="B34" s="10" t="s">
        <v>99</v>
      </c>
      <c r="C34" s="11" t="s">
        <v>14</v>
      </c>
      <c r="D34" s="11">
        <v>170</v>
      </c>
      <c r="E34" s="12"/>
      <c r="F34" s="13"/>
      <c r="G34" s="14"/>
    </row>
    <row r="35" spans="1:7" ht="67" customHeight="1" x14ac:dyDescent="0.55000000000000004">
      <c r="A35" s="32" t="s">
        <v>50</v>
      </c>
      <c r="B35" s="10" t="s">
        <v>100</v>
      </c>
      <c r="C35" s="11" t="s">
        <v>14</v>
      </c>
      <c r="D35" s="11">
        <v>20</v>
      </c>
      <c r="E35" s="12"/>
      <c r="F35" s="13"/>
      <c r="G35" s="14"/>
    </row>
    <row r="36" spans="1:7" ht="91" customHeight="1" x14ac:dyDescent="0.35">
      <c r="A36" s="32" t="s">
        <v>51</v>
      </c>
      <c r="B36" s="10" t="s">
        <v>101</v>
      </c>
      <c r="C36" s="11" t="s">
        <v>40</v>
      </c>
      <c r="D36" s="11">
        <v>1</v>
      </c>
      <c r="E36" s="12"/>
      <c r="F36" s="13"/>
      <c r="G36" s="10"/>
    </row>
    <row r="37" spans="1:7" ht="68.5" customHeight="1" x14ac:dyDescent="0.55000000000000004">
      <c r="A37" s="32" t="s">
        <v>52</v>
      </c>
      <c r="B37" s="10" t="s">
        <v>102</v>
      </c>
      <c r="C37" s="11" t="s">
        <v>14</v>
      </c>
      <c r="D37" s="11">
        <v>220</v>
      </c>
      <c r="E37" s="12"/>
      <c r="F37" s="13"/>
      <c r="G37" s="14"/>
    </row>
    <row r="38" spans="1:7" ht="57" customHeight="1" x14ac:dyDescent="0.55000000000000004">
      <c r="A38" s="32" t="s">
        <v>53</v>
      </c>
      <c r="B38" s="21" t="s">
        <v>103</v>
      </c>
      <c r="C38" s="11" t="s">
        <v>19</v>
      </c>
      <c r="D38" s="11">
        <v>1</v>
      </c>
      <c r="E38" s="12"/>
      <c r="F38" s="13"/>
      <c r="G38" s="14"/>
    </row>
    <row r="39" spans="1:7" ht="62" customHeight="1" x14ac:dyDescent="0.55000000000000004">
      <c r="A39" s="32" t="s">
        <v>54</v>
      </c>
      <c r="B39" s="21" t="s">
        <v>104</v>
      </c>
      <c r="C39" s="11" t="s">
        <v>41</v>
      </c>
      <c r="D39" s="11">
        <v>1</v>
      </c>
      <c r="E39" s="12"/>
      <c r="F39" s="13"/>
      <c r="G39" s="14"/>
    </row>
    <row r="40" spans="1:7" ht="102" customHeight="1" x14ac:dyDescent="0.55000000000000004">
      <c r="A40" s="32" t="s">
        <v>70</v>
      </c>
      <c r="B40" s="10" t="s">
        <v>105</v>
      </c>
      <c r="C40" s="11" t="s">
        <v>14</v>
      </c>
      <c r="D40" s="11">
        <f>420+110</f>
        <v>530</v>
      </c>
      <c r="E40" s="12"/>
      <c r="F40" s="13"/>
      <c r="G40" s="14"/>
    </row>
    <row r="41" spans="1:7" ht="110.5" customHeight="1" x14ac:dyDescent="0.55000000000000004">
      <c r="A41" s="32" t="s">
        <v>55</v>
      </c>
      <c r="B41" s="21" t="s">
        <v>106</v>
      </c>
      <c r="C41" s="11" t="s">
        <v>19</v>
      </c>
      <c r="D41" s="11">
        <v>1</v>
      </c>
      <c r="E41" s="12"/>
      <c r="F41" s="13"/>
      <c r="G41" s="14"/>
    </row>
    <row r="42" spans="1:7" ht="100.5" customHeight="1" x14ac:dyDescent="0.35">
      <c r="A42" s="32" t="s">
        <v>56</v>
      </c>
      <c r="B42" s="10" t="s">
        <v>107</v>
      </c>
      <c r="C42" s="11" t="s">
        <v>82</v>
      </c>
      <c r="D42" s="11">
        <f>1*1*0.1</f>
        <v>0.1</v>
      </c>
      <c r="E42" s="12"/>
      <c r="F42" s="13"/>
      <c r="G42" s="37"/>
    </row>
    <row r="43" spans="1:7" ht="67" customHeight="1" x14ac:dyDescent="0.35">
      <c r="A43" s="32" t="s">
        <v>57</v>
      </c>
      <c r="B43" s="21" t="s">
        <v>108</v>
      </c>
      <c r="C43" s="11" t="s">
        <v>82</v>
      </c>
      <c r="D43" s="11">
        <f>1*1*0.1</f>
        <v>0.1</v>
      </c>
      <c r="E43" s="12"/>
      <c r="F43" s="13"/>
      <c r="G43" s="38"/>
    </row>
    <row r="44" spans="1:7" ht="88" customHeight="1" x14ac:dyDescent="0.35">
      <c r="A44" s="32" t="s">
        <v>58</v>
      </c>
      <c r="B44" s="10" t="s">
        <v>109</v>
      </c>
      <c r="C44" s="11" t="s">
        <v>82</v>
      </c>
      <c r="D44" s="11">
        <v>3</v>
      </c>
      <c r="E44" s="12"/>
      <c r="F44" s="13"/>
      <c r="G44" s="39"/>
    </row>
    <row r="45" spans="1:7" ht="95.5" customHeight="1" x14ac:dyDescent="0.35">
      <c r="A45" s="32" t="s">
        <v>59</v>
      </c>
      <c r="B45" s="10" t="s">
        <v>110</v>
      </c>
      <c r="C45" s="11" t="s">
        <v>42</v>
      </c>
      <c r="D45" s="11">
        <v>3</v>
      </c>
      <c r="E45" s="13"/>
      <c r="F45" s="13"/>
      <c r="G45" s="39"/>
    </row>
    <row r="46" spans="1:7" ht="63" customHeight="1" x14ac:dyDescent="0.35">
      <c r="A46" s="32" t="s">
        <v>60</v>
      </c>
      <c r="B46" s="10" t="s">
        <v>111</v>
      </c>
      <c r="C46" s="11" t="s">
        <v>82</v>
      </c>
      <c r="D46" s="11">
        <v>2</v>
      </c>
      <c r="E46" s="13"/>
      <c r="F46" s="13"/>
      <c r="G46" s="37"/>
    </row>
    <row r="47" spans="1:7" ht="73.5" customHeight="1" x14ac:dyDescent="0.35">
      <c r="A47" s="32" t="s">
        <v>73</v>
      </c>
      <c r="B47" s="10" t="s">
        <v>112</v>
      </c>
      <c r="C47" s="11" t="s">
        <v>21</v>
      </c>
      <c r="D47" s="11">
        <v>1</v>
      </c>
      <c r="E47" s="13"/>
      <c r="F47" s="13"/>
      <c r="G47" s="40"/>
    </row>
    <row r="48" spans="1:7" ht="55.5" customHeight="1" thickBot="1" x14ac:dyDescent="0.6">
      <c r="A48" s="67" t="s">
        <v>22</v>
      </c>
      <c r="B48" s="68"/>
      <c r="C48" s="68"/>
      <c r="D48" s="69"/>
      <c r="E48" s="41"/>
      <c r="F48" s="19"/>
      <c r="G48" s="42"/>
    </row>
    <row r="49" spans="1:7" ht="66" customHeight="1" thickBot="1" x14ac:dyDescent="0.4">
      <c r="A49" s="70" t="s">
        <v>43</v>
      </c>
      <c r="B49" s="71"/>
      <c r="C49" s="71"/>
      <c r="D49" s="71"/>
      <c r="E49" s="71"/>
      <c r="F49" s="71"/>
      <c r="G49" s="72"/>
    </row>
    <row r="50" spans="1:7" ht="57.5" customHeight="1" thickBot="1" x14ac:dyDescent="0.4">
      <c r="A50" s="56" t="s">
        <v>72</v>
      </c>
      <c r="B50" s="57"/>
      <c r="C50" s="57"/>
      <c r="D50" s="57"/>
      <c r="E50" s="58"/>
      <c r="F50" s="1"/>
      <c r="G50" s="43"/>
    </row>
    <row r="51" spans="1:7" ht="23.5" x14ac:dyDescent="0.55000000000000004">
      <c r="B51" s="7"/>
      <c r="C51" s="59"/>
      <c r="D51" s="59"/>
      <c r="E51" s="59"/>
      <c r="F51" s="59"/>
    </row>
    <row r="52" spans="1:7" ht="23.5" x14ac:dyDescent="0.55000000000000004">
      <c r="B52" s="7"/>
      <c r="C52" s="60"/>
      <c r="D52" s="60"/>
      <c r="E52" s="60"/>
      <c r="F52" s="60"/>
    </row>
    <row r="53" spans="1:7" ht="23.5" x14ac:dyDescent="0.55000000000000004">
      <c r="B53" s="7"/>
      <c r="C53" s="8"/>
      <c r="D53" s="8"/>
      <c r="E53" s="8"/>
      <c r="F53" s="8"/>
    </row>
    <row r="54" spans="1:7" ht="23.5" x14ac:dyDescent="0.55000000000000004">
      <c r="B54" s="7"/>
      <c r="C54" s="60"/>
      <c r="D54" s="60"/>
      <c r="E54" s="60"/>
      <c r="F54" s="60"/>
    </row>
    <row r="55" spans="1:7" ht="23.5" x14ac:dyDescent="0.55000000000000004">
      <c r="B55" s="7"/>
      <c r="C55" s="8"/>
      <c r="D55" s="8"/>
      <c r="E55" s="8"/>
      <c r="F55" s="8"/>
    </row>
    <row r="56" spans="1:7" ht="23.5" x14ac:dyDescent="0.55000000000000004">
      <c r="B56" s="7"/>
      <c r="C56" s="60"/>
      <c r="D56" s="60"/>
      <c r="E56" s="60"/>
      <c r="F56" s="8"/>
    </row>
    <row r="57" spans="1:7" ht="23.5" x14ac:dyDescent="0.55000000000000004">
      <c r="B57" s="7"/>
      <c r="C57" s="73"/>
      <c r="D57" s="73"/>
      <c r="E57" s="73"/>
      <c r="F57" s="73"/>
    </row>
    <row r="58" spans="1:7" ht="23.5" x14ac:dyDescent="0.55000000000000004">
      <c r="B58" s="7"/>
      <c r="C58" s="73"/>
      <c r="D58" s="73"/>
      <c r="E58" s="73"/>
      <c r="F58" s="73"/>
    </row>
    <row r="59" spans="1:7" ht="23.5" x14ac:dyDescent="0.55000000000000004">
      <c r="B59" s="7"/>
      <c r="C59" s="73"/>
      <c r="D59" s="73"/>
      <c r="E59" s="73"/>
      <c r="F59" s="73"/>
    </row>
    <row r="60" spans="1:7" ht="23.5" x14ac:dyDescent="0.55000000000000004">
      <c r="B60" s="7"/>
      <c r="C60" s="73"/>
      <c r="D60" s="73"/>
      <c r="E60" s="73"/>
      <c r="F60" s="73"/>
    </row>
    <row r="61" spans="1:7" ht="23.5" x14ac:dyDescent="0.55000000000000004">
      <c r="B61" s="7"/>
      <c r="C61" s="73"/>
      <c r="D61" s="73"/>
      <c r="E61" s="73"/>
      <c r="F61" s="73"/>
    </row>
    <row r="62" spans="1:7" ht="23.5" x14ac:dyDescent="0.55000000000000004">
      <c r="B62" s="7"/>
      <c r="C62" s="73"/>
      <c r="D62" s="73"/>
      <c r="E62" s="73"/>
      <c r="F62" s="73"/>
    </row>
    <row r="63" spans="1:7" ht="23.5" x14ac:dyDescent="0.55000000000000004">
      <c r="B63" s="7"/>
      <c r="C63" s="73"/>
      <c r="D63" s="73"/>
      <c r="E63" s="73"/>
      <c r="F63" s="73"/>
    </row>
    <row r="64" spans="1:7" ht="23.5" x14ac:dyDescent="0.55000000000000004">
      <c r="B64" s="7"/>
      <c r="C64" s="74"/>
      <c r="D64" s="74"/>
      <c r="E64" s="74"/>
      <c r="F64" s="74"/>
    </row>
  </sheetData>
  <mergeCells count="25">
    <mergeCell ref="C62:F62"/>
    <mergeCell ref="C63:F63"/>
    <mergeCell ref="C64:F64"/>
    <mergeCell ref="C56:E56"/>
    <mergeCell ref="C57:F57"/>
    <mergeCell ref="C58:F58"/>
    <mergeCell ref="C59:F59"/>
    <mergeCell ref="C60:F60"/>
    <mergeCell ref="C61:F61"/>
    <mergeCell ref="A50:E50"/>
    <mergeCell ref="C51:F51"/>
    <mergeCell ref="C52:F52"/>
    <mergeCell ref="C54:F54"/>
    <mergeCell ref="A23:G23"/>
    <mergeCell ref="A27:D27"/>
    <mergeCell ref="A28:G28"/>
    <mergeCell ref="B29:G29"/>
    <mergeCell ref="A48:D48"/>
    <mergeCell ref="A49:G49"/>
    <mergeCell ref="A22:D22"/>
    <mergeCell ref="A1:G1"/>
    <mergeCell ref="A2:G2"/>
    <mergeCell ref="B4:G4"/>
    <mergeCell ref="A15:D15"/>
    <mergeCell ref="B16:G16"/>
  </mergeCells>
  <phoneticPr fontId="5" type="noConversion"/>
  <pageMargins left="0.45" right="0.45" top="0.75" bottom="0.75" header="0.3" footer="0.3"/>
  <pageSetup scale="40" orientation="landscape" r:id="rId1"/>
  <rowBreaks count="3" manualBreakCount="3">
    <brk id="15" max="6" man="1"/>
    <brk id="28" max="6" man="1"/>
    <brk id="4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Hotamchi vilage PR</vt:lpstr>
      <vt:lpstr>'Hotamchi vilage PR'!Print_Area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Ansar Kazimi</cp:lastModifiedBy>
  <cp:lastPrinted>2024-08-19T05:13:04Z</cp:lastPrinted>
  <dcterms:created xsi:type="dcterms:W3CDTF">2022-06-26T03:44:01Z</dcterms:created>
  <dcterms:modified xsi:type="dcterms:W3CDTF">2024-08-21T06:33:30Z</dcterms:modified>
</cp:coreProperties>
</file>