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E:\30 - June Final MRRD\For MRRD &amp; PR\Farhad (Rehab WS)\"/>
    </mc:Choice>
  </mc:AlternateContent>
  <xr:revisionPtr revIDLastSave="0" documentId="13_ncr:1_{C1E3839E-3F51-4891-BDB4-AC5CF92B53AE}" xr6:coauthVersionLast="47" xr6:coauthVersionMax="47" xr10:uidLastSave="{00000000-0000-0000-0000-000000000000}"/>
  <bookViews>
    <workbookView xWindow="-110" yWindow="-110" windowWidth="19420" windowHeight="10300" xr2:uid="{C82F772C-17B0-406C-BCCA-D3DC741ACB1F}"/>
  </bookViews>
  <sheets>
    <sheet name="Farhad BoQ PR" sheetId="10" r:id="rId1"/>
  </sheets>
  <definedNames>
    <definedName name="_xlnm.Print_Area" localSheetId="0">'Farhad BoQ PR'!$A$1:$G$39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10" l="1"/>
  <c r="D18" i="10"/>
  <c r="D17" i="10"/>
  <c r="D10" i="10"/>
  <c r="D9" i="10"/>
  <c r="D8" i="10"/>
  <c r="D7" i="10"/>
  <c r="D5" i="10"/>
</calcChain>
</file>

<file path=xl/sharedStrings.xml><?xml version="1.0" encoding="utf-8"?>
<sst xmlns="http://schemas.openxmlformats.org/spreadsheetml/2006/main" count="99" uniqueCount="82">
  <si>
    <t>S/N</t>
  </si>
  <si>
    <t xml:space="preserve">Activity/Item/Description </t>
  </si>
  <si>
    <t>Unit</t>
  </si>
  <si>
    <t>Quantity</t>
  </si>
  <si>
    <t>Remarks</t>
  </si>
  <si>
    <t>A1</t>
  </si>
  <si>
    <t>A2</t>
  </si>
  <si>
    <t>A3</t>
  </si>
  <si>
    <t>A4</t>
  </si>
  <si>
    <t>A6</t>
  </si>
  <si>
    <t>A7</t>
  </si>
  <si>
    <t>A8</t>
  </si>
  <si>
    <t>A9</t>
  </si>
  <si>
    <t>A10</t>
  </si>
  <si>
    <t>M</t>
  </si>
  <si>
    <t>B</t>
  </si>
  <si>
    <t>B1</t>
  </si>
  <si>
    <t>B2</t>
  </si>
  <si>
    <t>B3</t>
  </si>
  <si>
    <t>B4</t>
  </si>
  <si>
    <t>B5</t>
  </si>
  <si>
    <t>L.s</t>
  </si>
  <si>
    <t>C</t>
  </si>
  <si>
    <t>C1</t>
  </si>
  <si>
    <t>C2</t>
  </si>
  <si>
    <t>BoQ for Pipe networks</t>
  </si>
  <si>
    <t>No</t>
  </si>
  <si>
    <t>Sub Total Cost of Stand Posts</t>
  </si>
  <si>
    <t>Sub Total cost of Pipe network</t>
  </si>
  <si>
    <t>A5</t>
  </si>
  <si>
    <t>Selection of pipe alignment should be with close consultation of World Vision Afghanistan Technical engineer and attached drawing, The HDPE pipe should be tested in labartory according to MRRD requirment and the report should be submitted and varified by technical enigneer.</t>
  </si>
  <si>
    <t>Unit Cost 
AFN</t>
  </si>
  <si>
    <t>Total Cost 
AFN</t>
  </si>
  <si>
    <t>Sub Total Cost of Gate Valve Box</t>
  </si>
  <si>
    <t xml:space="preserve">     Village/CDC: Farhad                                                   District: Shirin Tagab                                                                 Province: Faryab                 </t>
  </si>
  <si>
    <t>A</t>
  </si>
  <si>
    <t>BoQ for Public Stand Post./ Total # of Stand post 20</t>
  </si>
  <si>
    <t>B6</t>
  </si>
  <si>
    <t>B7</t>
  </si>
  <si>
    <t>B8</t>
  </si>
  <si>
    <t>Stand Tap</t>
  </si>
  <si>
    <t>WORLD VISION INTERNATIONAL
DAWAM WASH Project
BoQ for Gravity Feed Water Supply Project Rehabilitation</t>
  </si>
  <si>
    <t>Activity</t>
  </si>
  <si>
    <t xml:space="preserve">Gate Valve Box construciton/ installation should be according to attached drawing, Technical specifiation and Engineer recomendations, all concrete elements and other construciton process should be properly cured, the cosntruction materials (Sand, Gravel, Crushed Gravel, Portland Cement, Steel Bars and Pipe should be best quality and according to attached Specification).
</t>
  </si>
  <si>
    <t>B9</t>
  </si>
  <si>
    <t>BoQ for Gate Valve Box Rehabilitation</t>
  </si>
  <si>
    <t>BoQ for Reservior Rehabilitation</t>
  </si>
  <si>
    <t>D</t>
  </si>
  <si>
    <t>D1</t>
  </si>
  <si>
    <t>D2</t>
  </si>
  <si>
    <t>D3</t>
  </si>
  <si>
    <t>Sub Total cost of Reservior Rehabilitation</t>
  </si>
  <si>
    <t>Grand Total for All BoQ (A+B+C+D)</t>
  </si>
  <si>
    <t>D4</t>
  </si>
  <si>
    <r>
      <rPr>
        <b/>
        <sz val="14"/>
        <rFont val="Calibri"/>
        <family val="2"/>
        <scheme val="minor"/>
      </rPr>
      <t xml:space="preserve">Site Preparation: </t>
    </r>
    <r>
      <rPr>
        <sz val="14"/>
        <rFont val="Calibri"/>
        <family val="2"/>
        <scheme val="minor"/>
      </rPr>
      <t xml:space="preserve">
Including preparation, trimming and site cleanining before and after construction according to technicl requirements.</t>
    </r>
  </si>
  <si>
    <r>
      <t>M</t>
    </r>
    <r>
      <rPr>
        <vertAlign val="superscript"/>
        <sz val="14"/>
        <rFont val="Times New Roman"/>
        <family val="1"/>
      </rPr>
      <t>2</t>
    </r>
  </si>
  <si>
    <r>
      <rPr>
        <b/>
        <sz val="14"/>
        <rFont val="Calibri"/>
        <family val="2"/>
        <scheme val="minor"/>
      </rPr>
      <t>Existing Damaged Stand post demolition:</t>
    </r>
    <r>
      <rPr>
        <sz val="14"/>
        <rFont val="Calibri"/>
        <family val="2"/>
        <scheme val="minor"/>
      </rPr>
      <t xml:space="preserve">
Demolition of existing stand taps with all required activities.</t>
    </r>
  </si>
  <si>
    <r>
      <rPr>
        <b/>
        <sz val="14"/>
        <rFont val="Calibri"/>
        <family val="2"/>
        <scheme val="minor"/>
      </rPr>
      <t xml:space="preserve">Excavation Work: </t>
    </r>
    <r>
      <rPr>
        <sz val="14"/>
        <rFont val="Calibri"/>
        <family val="2"/>
        <scheme val="minor"/>
      </rPr>
      <t xml:space="preserve">
Excavation of Each stand post foundation according to Designed drawing and Site conditions.</t>
    </r>
  </si>
  <si>
    <r>
      <t>M</t>
    </r>
    <r>
      <rPr>
        <vertAlign val="superscript"/>
        <sz val="14"/>
        <rFont val="Times New Roman"/>
        <family val="1"/>
      </rPr>
      <t>3</t>
    </r>
  </si>
  <si>
    <r>
      <rPr>
        <b/>
        <sz val="14"/>
        <rFont val="Calibri"/>
        <family val="2"/>
        <scheme val="minor"/>
      </rPr>
      <t>Stone bolder Pitching:</t>
    </r>
    <r>
      <rPr>
        <sz val="14"/>
        <rFont val="Calibri"/>
        <family val="2"/>
        <scheme val="minor"/>
      </rPr>
      <t xml:space="preserve">
Supply and pitching of stone in foundation and surrounding area of stand post.</t>
    </r>
  </si>
  <si>
    <r>
      <t xml:space="preserve">R.C.C (Plain Cement Concrete) M(1:1.5:3) 
</t>
    </r>
    <r>
      <rPr>
        <sz val="14"/>
        <rFont val="Calibri"/>
        <family val="2"/>
        <scheme val="minor"/>
      </rPr>
      <t xml:space="preserve">Includes varnished steel form working, bar bending and other requirements according to drawing and tehcnical spesification. </t>
    </r>
  </si>
  <si>
    <r>
      <t>M</t>
    </r>
    <r>
      <rPr>
        <vertAlign val="superscript"/>
        <sz val="14"/>
        <rFont val="Times New Roman"/>
        <family val="1"/>
      </rPr>
      <t>3</t>
    </r>
    <r>
      <rPr>
        <sz val="10"/>
        <rFont val="Arial"/>
        <family val="2"/>
      </rPr>
      <t/>
    </r>
  </si>
  <si>
    <r>
      <t xml:space="preserve">P.C.C (Plain Cement Concrete) M(1:2:4) 
</t>
    </r>
    <r>
      <rPr>
        <sz val="14"/>
        <rFont val="Calibri"/>
        <family val="2"/>
        <scheme val="minor"/>
      </rPr>
      <t>The construction materials should be according to attached Specification.</t>
    </r>
  </si>
  <si>
    <r>
      <t xml:space="preserve">Plumbing works: 
</t>
    </r>
    <r>
      <rPr>
        <sz val="14"/>
        <rFont val="Calibri"/>
        <family val="2"/>
        <scheme val="minor"/>
      </rPr>
      <t>(Ø1/2" GI Pipe with Elbow, Socket, Nipple and etc.) according to Drawing and specification</t>
    </r>
  </si>
  <si>
    <r>
      <t xml:space="preserve">Water Taps: 
</t>
    </r>
    <r>
      <rPr>
        <sz val="14"/>
        <rFont val="Calibri"/>
        <family val="2"/>
        <scheme val="minor"/>
      </rPr>
      <t>Supply and installation of Brass taps in new constructed and existing public stand taps with all required activities and accessories according to engineering considertion and technical requirements, best quality according to technical requirements.</t>
    </r>
  </si>
  <si>
    <r>
      <rPr>
        <b/>
        <sz val="14"/>
        <color theme="1"/>
        <rFont val="Calibri"/>
        <family val="2"/>
        <scheme val="minor"/>
      </rPr>
      <t xml:space="preserve">Repairing Existing Stand Post: </t>
    </r>
    <r>
      <rPr>
        <sz val="14"/>
        <color theme="1"/>
        <rFont val="Calibri"/>
        <family val="2"/>
        <scheme val="minor"/>
      </rPr>
      <t xml:space="preserve">
Removing defecation from services pipe to outlet and installation of Taps.</t>
    </r>
  </si>
  <si>
    <r>
      <rPr>
        <b/>
        <sz val="14"/>
        <rFont val="Calibri"/>
        <family val="2"/>
        <scheme val="minor"/>
      </rPr>
      <t>Back Filling &amp; Earth work:</t>
    </r>
    <r>
      <rPr>
        <sz val="14"/>
        <rFont val="Calibri"/>
        <family val="2"/>
        <scheme val="minor"/>
      </rPr>
      <t xml:space="preserve">
Back Filling , Cleaning, Drain out, Site preparation and soak pit according to site requirement. </t>
    </r>
  </si>
  <si>
    <r>
      <t xml:space="preserve">Excavation of Trench:
</t>
    </r>
    <r>
      <rPr>
        <sz val="14"/>
        <rFont val="Calibri"/>
        <family val="2"/>
        <scheme val="minor"/>
      </rPr>
      <t>Excavation of trench (defferent groud type) According attached Drawing and Specification.</t>
    </r>
  </si>
  <si>
    <r>
      <rPr>
        <b/>
        <sz val="14"/>
        <rFont val="Calibri"/>
        <family val="2"/>
        <scheme val="minor"/>
      </rPr>
      <t>Back Filling with Soft Soil:</t>
    </r>
    <r>
      <rPr>
        <sz val="14"/>
        <rFont val="Calibri"/>
        <family val="2"/>
        <scheme val="minor"/>
      </rPr>
      <t xml:space="preserve">
Back Filling of trench with proper compaction, curring and caution, </t>
    </r>
  </si>
  <si>
    <r>
      <rPr>
        <b/>
        <sz val="14"/>
        <rFont val="Calibri"/>
        <family val="2"/>
        <scheme val="minor"/>
      </rPr>
      <t>Back Filling of Trench with Excavated Materilas:</t>
    </r>
    <r>
      <rPr>
        <sz val="14"/>
        <rFont val="Calibri"/>
        <family val="2"/>
        <scheme val="minor"/>
      </rPr>
      <t xml:space="preserve">
Back Filling of trench with proper compaction, curring and caution according to attached drawing.</t>
    </r>
  </si>
  <si>
    <r>
      <rPr>
        <b/>
        <sz val="14"/>
        <rFont val="Calibri"/>
        <family val="2"/>
        <scheme val="minor"/>
      </rPr>
      <t xml:space="preserve">HDPE/Pipe/PN10/Dia=40mm
</t>
    </r>
    <r>
      <rPr>
        <sz val="14"/>
        <rFont val="Calibri"/>
        <family val="2"/>
        <scheme val="minor"/>
      </rPr>
      <t>(SDR17)- (W.T-2.4mm)- Weigth(0.295Kg/m), Comply ISO4427, DIN8074, ASTM D2239, ASTM D2737, ASTM D3035, ASTM D2515 All relevant marks should be attached in pipe (Bar, mesurment length, Standards).</t>
    </r>
  </si>
  <si>
    <r>
      <rPr>
        <b/>
        <sz val="14"/>
        <rFont val="Calibri"/>
        <family val="2"/>
        <scheme val="minor"/>
      </rPr>
      <t>HDPE/Pipe/PN10/Dia=50mm</t>
    </r>
    <r>
      <rPr>
        <sz val="14"/>
        <rFont val="Calibri"/>
        <family val="2"/>
        <scheme val="minor"/>
      </rPr>
      <t xml:space="preserve">  
(SDR17)- (W.T-3mm)- Weigth(0.453Kg/m)ISO4427, DIN8074, ASTM D2239, ASTM D2737, ASTM D3035, ASTM D2515 All relevant marks should be attached in pipe (Bar, mesurment length, Standards).</t>
    </r>
  </si>
  <si>
    <r>
      <rPr>
        <b/>
        <sz val="14"/>
        <rFont val="Calibri"/>
        <family val="2"/>
        <scheme val="minor"/>
      </rPr>
      <t>HDPE/Pipe/PN10/Dia=63mm</t>
    </r>
    <r>
      <rPr>
        <sz val="14"/>
        <rFont val="Calibri"/>
        <family val="2"/>
        <scheme val="minor"/>
      </rPr>
      <t xml:space="preserve">
</t>
    </r>
    <r>
      <rPr>
        <sz val="14"/>
        <color rgb="FF000000"/>
        <rFont val="Calibri"/>
        <family val="2"/>
        <scheme val="minor"/>
      </rPr>
      <t>(SDR17)- (W.T-3.8mm)- Weight(0.721Kg/m)ISO4427, DIN8074, ASTM D2239, ASTM D2737, ASTM
D3035, ASTM D2516 All relevant marks should be attached in pipe (Bar, measurement length,
Standards).</t>
    </r>
  </si>
  <si>
    <r>
      <rPr>
        <b/>
        <sz val="14"/>
        <rFont val="Calibri"/>
        <family val="2"/>
        <scheme val="minor"/>
      </rPr>
      <t>HDPE/Pipe/PN10/Dia=75mm</t>
    </r>
    <r>
      <rPr>
        <sz val="14"/>
        <rFont val="Calibri"/>
        <family val="2"/>
        <scheme val="minor"/>
      </rPr>
      <t xml:space="preserve">  
(SDR17)- (W.T-4.5mm)- Weigth(1.02Kg/m)ISO4427, , Comply ISO4427, DIN8074, ASTM D2239, ASTM D2737, ASTM D3035, ASTM D2515 All relevant marks should be attached in pipe (Bar, mesurment length, Standards).</t>
    </r>
  </si>
  <si>
    <r>
      <rPr>
        <b/>
        <sz val="14"/>
        <rFont val="Calibri"/>
        <family val="2"/>
        <scheme val="minor"/>
      </rPr>
      <t xml:space="preserve">PE Fittings 16 Bars:
</t>
    </r>
    <r>
      <rPr>
        <sz val="14"/>
        <rFont val="Calibri"/>
        <family val="2"/>
        <scheme val="minor"/>
      </rPr>
      <t xml:space="preserve"> (Flanged adapter, GI-Flanged Valve in pipe network, Sockets, Elbows, TEEs, Saddle Clamps, Reducers, M/F Adapter and etc.) with Supplying and installation according to drawing and its specifications.</t>
    </r>
  </si>
  <si>
    <r>
      <rPr>
        <b/>
        <sz val="14"/>
        <rFont val="Calibri"/>
        <family val="2"/>
        <scheme val="minor"/>
      </rPr>
      <t>Pipe Works (Plumbing):</t>
    </r>
    <r>
      <rPr>
        <sz val="14"/>
        <rFont val="Calibri"/>
        <family val="2"/>
        <scheme val="minor"/>
      </rPr>
      <t xml:space="preserve">
Supply, Installation, Laying and fitting of HDPE+GI pipes according to attached Drawing and its specification.</t>
    </r>
  </si>
  <si>
    <r>
      <rPr>
        <b/>
        <sz val="14"/>
        <rFont val="Calibri"/>
        <family val="2"/>
        <scheme val="minor"/>
      </rPr>
      <t xml:space="preserve">Water Taps: </t>
    </r>
    <r>
      <rPr>
        <sz val="14"/>
        <rFont val="Calibri"/>
        <family val="2"/>
        <scheme val="minor"/>
      </rPr>
      <t xml:space="preserve">
Supply and installation of 3/4" brass taps in existing reservior with all required activities and accessories according to engineering considertion and technical requirements, best quality according to technical requirements.</t>
    </r>
  </si>
  <si>
    <r>
      <t xml:space="preserve">Reservior Insulation:
</t>
    </r>
    <r>
      <rPr>
        <sz val="14"/>
        <rFont val="Calibri"/>
        <family val="2"/>
        <scheme val="minor"/>
      </rPr>
      <t>Supply and installation of Isogam according to Engineering technical requirement and specification on reservior wall.</t>
    </r>
  </si>
  <si>
    <r>
      <rPr>
        <b/>
        <sz val="14"/>
        <rFont val="Calibri"/>
        <family val="2"/>
        <scheme val="minor"/>
      </rPr>
      <t xml:space="preserve">Gate Valve Box Clean Up: </t>
    </r>
    <r>
      <rPr>
        <sz val="14"/>
        <rFont val="Calibri"/>
        <family val="2"/>
        <scheme val="minor"/>
      </rPr>
      <t xml:space="preserve">
Cleaning of Gate Valve Box from all unnecessary materials (clay, stone, debris ...) according to the site conditions.</t>
    </r>
  </si>
  <si>
    <r>
      <rPr>
        <b/>
        <sz val="14"/>
        <rFont val="Calibri"/>
        <family val="2"/>
        <scheme val="minor"/>
      </rPr>
      <t>Flanged Gate Valve :</t>
    </r>
    <r>
      <rPr>
        <sz val="14"/>
        <rFont val="Calibri"/>
        <family val="2"/>
        <scheme val="minor"/>
      </rPr>
      <t xml:space="preserve">
Supply and installation of Flanged Gate Valve </t>
    </r>
    <r>
      <rPr>
        <sz val="14"/>
        <rFont val="Calibri"/>
        <family val="2"/>
      </rPr>
      <t>Ø 1 1/2" (PN-10) with Nut Bolt and Washers and other accessories. And with relevant composite fitting to be connected with network main pipe( OD 50) mm HDPE pipes, according to attached drawing</t>
    </r>
  </si>
  <si>
    <r>
      <rPr>
        <b/>
        <sz val="14"/>
        <rFont val="Calibri"/>
        <family val="2"/>
        <scheme val="minor"/>
      </rPr>
      <t>Sign Board:</t>
    </r>
    <r>
      <rPr>
        <sz val="14"/>
        <rFont val="Calibri"/>
        <family val="2"/>
        <scheme val="minor"/>
      </rPr>
      <t xml:space="preserve">
Supply and istallation of metallic sign board.</t>
    </r>
  </si>
  <si>
    <r>
      <rPr>
        <b/>
        <sz val="14"/>
        <rFont val="Calibri"/>
        <family val="2"/>
        <scheme val="minor"/>
      </rPr>
      <t>Flanged Gate Valve :</t>
    </r>
    <r>
      <rPr>
        <sz val="14"/>
        <rFont val="Calibri"/>
        <family val="2"/>
        <scheme val="minor"/>
      </rPr>
      <t xml:space="preserve">
Supply and installation of Flanged Gate Valve </t>
    </r>
    <r>
      <rPr>
        <sz val="14"/>
        <rFont val="Calibri"/>
        <family val="2"/>
      </rPr>
      <t>Ø 2 1/2" ( PN-10)  with Nut Bolt and Washers and other accessories. And with relevant composite fitting to be connected with network main pipe( OD 75) mm HDPE pipes, according to attached drawing</t>
    </r>
    <r>
      <rPr>
        <sz val="14"/>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</si>
</sst>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0.0"/>
    <numFmt numFmtId="165" formatCode="_(* #,##0_);_(* \(#,##0\);_(* &quot;-&quot;??_);_(@_)"/>
  </numFmts>
  <fonts count="22">
    <font>
      <sz val="11"/>
      <color theme="1"/>
      <name val="Calibri"/>
      <family val="2"/>
      <scheme val="minor"/>
    </font>
    <font>
      <sz val="10"/>
      <name val="Arial"/>
      <family val="2"/>
    </font>
    <font>
      <sz val="12"/>
      <color indexed="8"/>
      <name val="Times New Roman"/>
      <family val="1"/>
    </font>
    <font>
      <sz val="11"/>
      <name val="Times New Roman"/>
      <family val="1"/>
    </font>
    <font>
      <sz val="11"/>
      <color theme="1"/>
      <name val="Calibri"/>
      <family val="2"/>
      <scheme val="minor"/>
    </font>
    <font>
      <b/>
      <sz val="14"/>
      <color theme="1"/>
      <name val="Calibri"/>
      <family val="2"/>
      <scheme val="minor"/>
    </font>
    <font>
      <b/>
      <sz val="16"/>
      <color theme="1"/>
      <name val="Calibri"/>
      <family val="2"/>
      <scheme val="minor"/>
    </font>
    <font>
      <b/>
      <i/>
      <sz val="18"/>
      <name val="Times New Roman"/>
      <family val="1"/>
    </font>
    <font>
      <b/>
      <sz val="18"/>
      <name val="Times New Roman"/>
      <family val="1"/>
    </font>
    <font>
      <sz val="14"/>
      <color theme="1"/>
      <name val="Calibri"/>
      <family val="2"/>
      <scheme val="minor"/>
    </font>
    <font>
      <b/>
      <sz val="18"/>
      <color theme="1"/>
      <name val="Calibri"/>
      <family val="2"/>
      <scheme val="minor"/>
    </font>
    <font>
      <b/>
      <sz val="20"/>
      <color theme="1"/>
      <name val="Calibri"/>
      <family val="2"/>
      <scheme val="minor"/>
    </font>
    <font>
      <sz val="14"/>
      <name val="Times New Roman"/>
      <family val="1"/>
    </font>
    <font>
      <sz val="14"/>
      <name val="Calibri"/>
      <family val="2"/>
      <scheme val="minor"/>
    </font>
    <font>
      <b/>
      <sz val="14"/>
      <name val="Calibri"/>
      <family val="2"/>
      <scheme val="minor"/>
    </font>
    <font>
      <vertAlign val="superscript"/>
      <sz val="14"/>
      <name val="Times New Roman"/>
      <family val="1"/>
    </font>
    <font>
      <sz val="14"/>
      <color rgb="FF000000"/>
      <name val="Calibri"/>
      <family val="2"/>
      <scheme val="minor"/>
    </font>
    <font>
      <b/>
      <sz val="14"/>
      <name val="Times New Roman"/>
      <family val="1"/>
    </font>
    <font>
      <b/>
      <i/>
      <sz val="14"/>
      <color indexed="8"/>
      <name val="Times New Roman"/>
      <family val="1"/>
    </font>
    <font>
      <sz val="16"/>
      <color theme="1"/>
      <name val="Calibri"/>
      <family val="2"/>
      <scheme val="minor"/>
    </font>
    <font>
      <sz val="14"/>
      <color indexed="8"/>
      <name val="Times New Roman"/>
      <family val="1"/>
    </font>
    <font>
      <sz val="14"/>
      <name val="Calibri"/>
      <family val="2"/>
    </font>
  </fonts>
  <fills count="10">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rgb="FFF3F4F2"/>
        <bgColor indexed="64"/>
      </patternFill>
    </fill>
    <fill>
      <patternFill patternType="solid">
        <fgColor rgb="FFF0F0F0"/>
        <bgColor indexed="64"/>
      </patternFill>
    </fill>
    <fill>
      <patternFill patternType="solid">
        <fgColor rgb="FFF3F3F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39997558519241921"/>
        <bgColor indexed="64"/>
      </patternFill>
    </fill>
  </fills>
  <borders count="20">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1" fillId="0" borderId="0"/>
    <xf numFmtId="0" fontId="1" fillId="0" borderId="0"/>
    <xf numFmtId="44" fontId="4" fillId="0" borderId="0" applyFont="0" applyFill="0" applyBorder="0" applyAlignment="0" applyProtection="0"/>
    <xf numFmtId="43" fontId="4" fillId="0" borderId="0" applyFont="0" applyFill="0" applyBorder="0" applyAlignment="0" applyProtection="0"/>
  </cellStyleXfs>
  <cellXfs count="61">
    <xf numFmtId="0" fontId="0" fillId="0" borderId="0" xfId="0"/>
    <xf numFmtId="0" fontId="0" fillId="0" borderId="3" xfId="0" applyBorder="1" applyProtection="1">
      <protection locked="0"/>
    </xf>
    <xf numFmtId="0" fontId="3" fillId="0" borderId="2" xfId="0" applyFont="1" applyBorder="1" applyAlignment="1">
      <alignment wrapText="1"/>
    </xf>
    <xf numFmtId="44" fontId="0" fillId="0" borderId="3" xfId="0" applyNumberFormat="1" applyBorder="1" applyProtection="1">
      <protection locked="0"/>
    </xf>
    <xf numFmtId="165" fontId="2" fillId="0" borderId="2" xfId="4" applyNumberFormat="1" applyFont="1" applyBorder="1" applyAlignment="1">
      <alignment horizontal="center" vertical="center" wrapText="1"/>
    </xf>
    <xf numFmtId="0" fontId="0" fillId="0" borderId="8" xfId="0" applyBorder="1" applyProtection="1">
      <protection locked="0"/>
    </xf>
    <xf numFmtId="164" fontId="0" fillId="0" borderId="3" xfId="0" applyNumberFormat="1" applyBorder="1" applyProtection="1">
      <protection locked="0"/>
    </xf>
    <xf numFmtId="0" fontId="0" fillId="0" borderId="2" xfId="0" applyBorder="1" applyAlignment="1">
      <alignment horizontal="center" vertical="center"/>
    </xf>
    <xf numFmtId="0" fontId="0" fillId="0" borderId="3" xfId="0" applyBorder="1" applyAlignment="1" applyProtection="1">
      <alignment horizontal="center" vertical="center"/>
      <protection locked="0"/>
    </xf>
    <xf numFmtId="1" fontId="0" fillId="0" borderId="2" xfId="0" applyNumberFormat="1" applyBorder="1" applyAlignment="1">
      <alignment horizontal="center" vertical="center"/>
    </xf>
    <xf numFmtId="0" fontId="6" fillId="0" borderId="0" xfId="0" applyFont="1"/>
    <xf numFmtId="165" fontId="7" fillId="9" borderId="18" xfId="4" applyNumberFormat="1" applyFont="1" applyFill="1" applyBorder="1" applyAlignment="1">
      <alignment horizontal="center" vertical="center"/>
    </xf>
    <xf numFmtId="165" fontId="9" fillId="7" borderId="19" xfId="4" applyNumberFormat="1" applyFont="1" applyFill="1" applyBorder="1" applyAlignment="1" applyProtection="1">
      <alignment horizontal="left" vertical="center"/>
      <protection locked="0"/>
    </xf>
    <xf numFmtId="0" fontId="10" fillId="2" borderId="10" xfId="0" applyFont="1" applyFill="1" applyBorder="1" applyAlignment="1">
      <alignment vertical="center" wrapText="1"/>
    </xf>
    <xf numFmtId="0" fontId="10" fillId="2" borderId="9" xfId="0" applyFont="1" applyFill="1" applyBorder="1" applyAlignment="1">
      <alignment vertical="center" wrapText="1"/>
    </xf>
    <xf numFmtId="0" fontId="10" fillId="2" borderId="9"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8" fillId="3" borderId="1" xfId="0" applyFont="1" applyFill="1" applyBorder="1" applyAlignment="1">
      <alignment horizontal="center" vertical="center"/>
    </xf>
    <xf numFmtId="0" fontId="12" fillId="0" borderId="1" xfId="0" applyFont="1" applyBorder="1" applyAlignment="1">
      <alignment horizontal="center" vertical="center"/>
    </xf>
    <xf numFmtId="0" fontId="13" fillId="0" borderId="2" xfId="2" applyFont="1" applyBorder="1" applyAlignment="1">
      <alignment horizontal="left" vertical="center" wrapText="1"/>
    </xf>
    <xf numFmtId="0" fontId="12" fillId="0" borderId="2" xfId="0" applyFont="1" applyBorder="1" applyAlignment="1">
      <alignment horizontal="center" vertical="center"/>
    </xf>
    <xf numFmtId="0" fontId="9" fillId="0" borderId="2" xfId="0" applyFont="1" applyBorder="1" applyAlignment="1">
      <alignment horizontal="center" vertical="center"/>
    </xf>
    <xf numFmtId="2" fontId="9" fillId="0" borderId="2" xfId="0" applyNumberFormat="1" applyFont="1" applyBorder="1" applyAlignment="1">
      <alignment horizontal="center" vertical="center"/>
    </xf>
    <xf numFmtId="164" fontId="9" fillId="0" borderId="2" xfId="0" applyNumberFormat="1" applyFont="1" applyBorder="1" applyAlignment="1">
      <alignment horizontal="center" vertical="center"/>
    </xf>
    <xf numFmtId="0" fontId="14" fillId="0" borderId="2" xfId="2" applyFont="1" applyBorder="1" applyAlignment="1">
      <alignment horizontal="left" vertical="center" wrapText="1"/>
    </xf>
    <xf numFmtId="0" fontId="9" fillId="0" borderId="0" xfId="0" applyFont="1" applyAlignment="1">
      <alignment wrapText="1"/>
    </xf>
    <xf numFmtId="0" fontId="9" fillId="0" borderId="0" xfId="0" applyFont="1" applyAlignment="1">
      <alignment horizontal="center" vertical="center"/>
    </xf>
    <xf numFmtId="0" fontId="13" fillId="0" borderId="9" xfId="2" applyFont="1" applyBorder="1" applyAlignment="1">
      <alignment horizontal="left" vertical="center" wrapText="1"/>
    </xf>
    <xf numFmtId="0" fontId="18" fillId="5" borderId="2" xfId="3" applyNumberFormat="1" applyFont="1" applyFill="1" applyBorder="1" applyAlignment="1">
      <alignment horizontal="center" vertical="center" wrapText="1"/>
    </xf>
    <xf numFmtId="0" fontId="9" fillId="0" borderId="3" xfId="0" applyFont="1" applyBorder="1" applyProtection="1">
      <protection locked="0"/>
    </xf>
    <xf numFmtId="0" fontId="17" fillId="3" borderId="1" xfId="0" applyFont="1" applyFill="1" applyBorder="1" applyAlignment="1">
      <alignment horizontal="center" vertical="center"/>
    </xf>
    <xf numFmtId="44" fontId="17" fillId="6" borderId="2" xfId="0" applyNumberFormat="1" applyFont="1" applyFill="1" applyBorder="1"/>
    <xf numFmtId="165" fontId="20" fillId="0" borderId="2" xfId="4" applyNumberFormat="1" applyFont="1" applyBorder="1" applyAlignment="1">
      <alignment horizontal="center" vertical="center" wrapText="1"/>
    </xf>
    <xf numFmtId="43" fontId="9" fillId="0" borderId="3" xfId="0" applyNumberFormat="1" applyFont="1" applyBorder="1" applyProtection="1">
      <protection locked="0"/>
    </xf>
    <xf numFmtId="0" fontId="19" fillId="0" borderId="0" xfId="0" applyFont="1"/>
    <xf numFmtId="0" fontId="6" fillId="0" borderId="0" xfId="0" applyFont="1" applyAlignment="1">
      <alignment horizontal="left"/>
    </xf>
    <xf numFmtId="0" fontId="0" fillId="0" borderId="0" xfId="0" applyAlignment="1">
      <alignment horizontal="center"/>
    </xf>
    <xf numFmtId="0" fontId="8" fillId="7" borderId="15" xfId="0" applyFont="1" applyFill="1" applyBorder="1" applyAlignment="1">
      <alignment horizontal="center" vertical="center"/>
    </xf>
    <xf numFmtId="0" fontId="8" fillId="7" borderId="16" xfId="0" applyFont="1" applyFill="1" applyBorder="1" applyAlignment="1">
      <alignment horizontal="center" vertical="center"/>
    </xf>
    <xf numFmtId="0" fontId="8" fillId="7" borderId="17" xfId="0" applyFont="1" applyFill="1" applyBorder="1" applyAlignment="1">
      <alignment horizontal="center" vertical="center"/>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7" xfId="0" applyFont="1" applyBorder="1" applyAlignment="1">
      <alignment horizontal="left" vertical="center" wrapText="1"/>
    </xf>
    <xf numFmtId="0" fontId="17" fillId="3" borderId="8" xfId="0" applyFont="1" applyFill="1" applyBorder="1" applyAlignment="1">
      <alignment horizontal="left" vertical="center"/>
    </xf>
    <xf numFmtId="0" fontId="17" fillId="3" borderId="5" xfId="0" applyFont="1" applyFill="1" applyBorder="1" applyAlignment="1">
      <alignment horizontal="left" vertical="center"/>
    </xf>
    <xf numFmtId="0" fontId="17" fillId="3" borderId="7" xfId="0" applyFont="1" applyFill="1" applyBorder="1" applyAlignment="1">
      <alignment horizontal="left" vertical="center"/>
    </xf>
    <xf numFmtId="0" fontId="17" fillId="6" borderId="4" xfId="0" applyFont="1" applyFill="1" applyBorder="1" applyAlignment="1">
      <alignment horizontal="center" vertical="center"/>
    </xf>
    <xf numFmtId="0" fontId="17" fillId="6" borderId="5" xfId="0" applyFont="1" applyFill="1" applyBorder="1" applyAlignment="1">
      <alignment horizontal="center" vertical="center"/>
    </xf>
    <xf numFmtId="0" fontId="17" fillId="6" borderId="6" xfId="0" applyFont="1" applyFill="1" applyBorder="1" applyAlignment="1">
      <alignment horizontal="center" vertical="center"/>
    </xf>
    <xf numFmtId="0" fontId="17" fillId="4" borderId="4" xfId="0" applyFont="1" applyFill="1" applyBorder="1" applyAlignment="1">
      <alignment horizontal="center" vertical="center"/>
    </xf>
    <xf numFmtId="0" fontId="17" fillId="4" borderId="5" xfId="0" applyFont="1" applyFill="1" applyBorder="1" applyAlignment="1">
      <alignment horizontal="center" vertical="center"/>
    </xf>
    <xf numFmtId="0" fontId="17" fillId="4" borderId="6" xfId="0" applyFont="1" applyFill="1" applyBorder="1" applyAlignment="1">
      <alignment horizontal="center" vertical="center"/>
    </xf>
    <xf numFmtId="0" fontId="12" fillId="0" borderId="12" xfId="0" applyFont="1" applyBorder="1" applyAlignment="1">
      <alignment horizontal="left" vertical="top" wrapText="1"/>
    </xf>
    <xf numFmtId="0" fontId="12" fillId="0" borderId="13" xfId="0" applyFont="1" applyBorder="1" applyAlignment="1">
      <alignment horizontal="left" vertical="top" wrapText="1"/>
    </xf>
    <xf numFmtId="0" fontId="12" fillId="0" borderId="14" xfId="0" applyFont="1" applyBorder="1" applyAlignment="1">
      <alignment horizontal="left" vertical="top" wrapText="1"/>
    </xf>
    <xf numFmtId="0" fontId="11" fillId="8" borderId="2" xfId="0" applyFont="1" applyFill="1" applyBorder="1" applyAlignment="1">
      <alignment horizontal="center" vertical="center" wrapText="1"/>
    </xf>
    <xf numFmtId="0" fontId="11" fillId="8" borderId="2" xfId="0" applyFont="1" applyFill="1" applyBorder="1" applyAlignment="1">
      <alignment horizontal="center" vertical="center"/>
    </xf>
    <xf numFmtId="0" fontId="10" fillId="0" borderId="2" xfId="0" applyFont="1" applyBorder="1" applyAlignment="1">
      <alignment horizontal="center" vertical="center"/>
    </xf>
    <xf numFmtId="0" fontId="8" fillId="3" borderId="8" xfId="0" applyFont="1" applyFill="1" applyBorder="1" applyAlignment="1">
      <alignment horizontal="left" vertical="center"/>
    </xf>
    <xf numFmtId="0" fontId="8" fillId="3" borderId="5" xfId="0" applyFont="1" applyFill="1" applyBorder="1" applyAlignment="1">
      <alignment horizontal="left" vertical="center"/>
    </xf>
    <xf numFmtId="0" fontId="8" fillId="3" borderId="7" xfId="0" applyFont="1" applyFill="1" applyBorder="1" applyAlignment="1">
      <alignment horizontal="left" vertical="center"/>
    </xf>
  </cellXfs>
  <cellStyles count="5">
    <cellStyle name="Comma" xfId="4" builtinId="3"/>
    <cellStyle name="Currency" xfId="3" builtinId="4"/>
    <cellStyle name="Normal" xfId="0" builtinId="0"/>
    <cellStyle name="Normal 2 2" xfId="2" xr:uid="{55B4BF10-DA36-4F65-A0FC-632665CDBEC9}"/>
    <cellStyle name="Normal 3 2" xfId="1" xr:uid="{6A023352-E81A-4861-9417-63E7C5BA029D}"/>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B11E5-3F07-45F7-9758-5BD02479A646}">
  <sheetPr>
    <tabColor rgb="FF00B0F0"/>
  </sheetPr>
  <dimension ref="A1:G54"/>
  <sheetViews>
    <sheetView tabSelected="1" view="pageBreakPreview" topLeftCell="A37" zoomScale="50" zoomScaleNormal="80" zoomScaleSheetLayoutView="50" workbookViewId="0">
      <selection activeCell="J52" sqref="J52"/>
    </sheetView>
  </sheetViews>
  <sheetFormatPr defaultRowHeight="14.5"/>
  <cols>
    <col min="1" max="1" width="8.36328125" customWidth="1"/>
    <col min="2" max="2" width="140" customWidth="1"/>
    <col min="3" max="3" width="15.453125" customWidth="1"/>
    <col min="4" max="4" width="12.26953125" customWidth="1"/>
    <col min="5" max="5" width="18.7265625" customWidth="1"/>
    <col min="6" max="6" width="18.26953125" customWidth="1"/>
    <col min="7" max="7" width="23.7265625" customWidth="1"/>
  </cols>
  <sheetData>
    <row r="1" spans="1:7" ht="83.25" customHeight="1">
      <c r="A1" s="55" t="s">
        <v>41</v>
      </c>
      <c r="B1" s="56"/>
      <c r="C1" s="56"/>
      <c r="D1" s="56"/>
      <c r="E1" s="56"/>
      <c r="F1" s="56"/>
      <c r="G1" s="56"/>
    </row>
    <row r="2" spans="1:7" ht="30" customHeight="1">
      <c r="A2" s="57" t="s">
        <v>34</v>
      </c>
      <c r="B2" s="57"/>
      <c r="C2" s="57"/>
      <c r="D2" s="57"/>
      <c r="E2" s="57"/>
      <c r="F2" s="57"/>
      <c r="G2" s="57"/>
    </row>
    <row r="3" spans="1:7" ht="47">
      <c r="A3" s="13" t="s">
        <v>0</v>
      </c>
      <c r="B3" s="14" t="s">
        <v>1</v>
      </c>
      <c r="C3" s="15" t="s">
        <v>2</v>
      </c>
      <c r="D3" s="15" t="s">
        <v>3</v>
      </c>
      <c r="E3" s="15" t="s">
        <v>31</v>
      </c>
      <c r="F3" s="15" t="s">
        <v>32</v>
      </c>
      <c r="G3" s="16" t="s">
        <v>4</v>
      </c>
    </row>
    <row r="4" spans="1:7" ht="22.5">
      <c r="A4" s="17" t="s">
        <v>35</v>
      </c>
      <c r="B4" s="58" t="s">
        <v>36</v>
      </c>
      <c r="C4" s="59"/>
      <c r="D4" s="59"/>
      <c r="E4" s="59"/>
      <c r="F4" s="59"/>
      <c r="G4" s="60"/>
    </row>
    <row r="5" spans="1:7" ht="65.5" customHeight="1">
      <c r="A5" s="18" t="s">
        <v>5</v>
      </c>
      <c r="B5" s="19" t="s">
        <v>54</v>
      </c>
      <c r="C5" s="20" t="s">
        <v>55</v>
      </c>
      <c r="D5" s="21">
        <f>2.6*5</f>
        <v>13</v>
      </c>
      <c r="E5" s="21"/>
      <c r="F5" s="4"/>
      <c r="G5" s="8"/>
    </row>
    <row r="6" spans="1:7" ht="47.5" customHeight="1">
      <c r="A6" s="18" t="s">
        <v>6</v>
      </c>
      <c r="B6" s="19" t="s">
        <v>56</v>
      </c>
      <c r="C6" s="20" t="s">
        <v>42</v>
      </c>
      <c r="D6" s="21">
        <v>4</v>
      </c>
      <c r="E6" s="21"/>
      <c r="F6" s="4"/>
      <c r="G6" s="1"/>
    </row>
    <row r="7" spans="1:7" ht="47" customHeight="1">
      <c r="A7" s="18" t="s">
        <v>7</v>
      </c>
      <c r="B7" s="19" t="s">
        <v>57</v>
      </c>
      <c r="C7" s="20" t="s">
        <v>58</v>
      </c>
      <c r="D7" s="22">
        <f>(1.5*1.5*0.15+1.5*0.4*0.15)*4</f>
        <v>1.71</v>
      </c>
      <c r="E7" s="21"/>
      <c r="F7" s="4"/>
      <c r="G7" s="1"/>
    </row>
    <row r="8" spans="1:7" ht="54" customHeight="1">
      <c r="A8" s="18" t="s">
        <v>8</v>
      </c>
      <c r="B8" s="19" t="s">
        <v>59</v>
      </c>
      <c r="C8" s="20" t="s">
        <v>58</v>
      </c>
      <c r="D8" s="23">
        <f>(1.5*1.5*0.1+1.5*0.4*0.1)*4</f>
        <v>1.1400000000000001</v>
      </c>
      <c r="E8" s="21"/>
      <c r="F8" s="4"/>
      <c r="G8" s="1"/>
    </row>
    <row r="9" spans="1:7" ht="66" customHeight="1">
      <c r="A9" s="18" t="s">
        <v>29</v>
      </c>
      <c r="B9" s="24" t="s">
        <v>60</v>
      </c>
      <c r="C9" s="20" t="s">
        <v>61</v>
      </c>
      <c r="D9" s="23">
        <f>(1.5*1.5*0.15+0.1*0.1*6+0.3*0.3*0.8)*4</f>
        <v>1.8779999999999999</v>
      </c>
      <c r="E9" s="21"/>
      <c r="F9" s="4"/>
      <c r="G9" s="1"/>
    </row>
    <row r="10" spans="1:7" ht="47" customHeight="1">
      <c r="A10" s="18" t="s">
        <v>9</v>
      </c>
      <c r="B10" s="24" t="s">
        <v>62</v>
      </c>
      <c r="C10" s="20" t="s">
        <v>58</v>
      </c>
      <c r="D10" s="23">
        <f>(1.5*1.5*0.05+1.5*0.4*0.05+1.5*0.4*0.1+1.5*0.3*0.1)*4</f>
        <v>0.99</v>
      </c>
      <c r="E10" s="21"/>
      <c r="F10" s="4"/>
      <c r="G10" s="1"/>
    </row>
    <row r="11" spans="1:7" ht="49.5" customHeight="1">
      <c r="A11" s="18" t="s">
        <v>10</v>
      </c>
      <c r="B11" s="24" t="s">
        <v>63</v>
      </c>
      <c r="C11" s="20" t="s">
        <v>40</v>
      </c>
      <c r="D11" s="21">
        <v>4</v>
      </c>
      <c r="E11" s="21"/>
      <c r="F11" s="4"/>
      <c r="G11" s="1"/>
    </row>
    <row r="12" spans="1:7" ht="67.5" customHeight="1">
      <c r="A12" s="18" t="s">
        <v>11</v>
      </c>
      <c r="B12" s="24" t="s">
        <v>64</v>
      </c>
      <c r="C12" s="20" t="s">
        <v>26</v>
      </c>
      <c r="D12" s="21">
        <v>20</v>
      </c>
      <c r="E12" s="21"/>
      <c r="F12" s="4"/>
      <c r="G12" s="1"/>
    </row>
    <row r="13" spans="1:7" ht="53" customHeight="1">
      <c r="A13" s="18" t="s">
        <v>12</v>
      </c>
      <c r="B13" s="25" t="s">
        <v>65</v>
      </c>
      <c r="C13" s="20" t="s">
        <v>26</v>
      </c>
      <c r="D13" s="21">
        <v>12</v>
      </c>
      <c r="E13" s="21"/>
      <c r="F13" s="4"/>
      <c r="G13" s="1"/>
    </row>
    <row r="14" spans="1:7" ht="54" customHeight="1">
      <c r="A14" s="18" t="s">
        <v>13</v>
      </c>
      <c r="B14" s="19" t="s">
        <v>66</v>
      </c>
      <c r="C14" s="20" t="s">
        <v>61</v>
      </c>
      <c r="D14" s="26">
        <v>3</v>
      </c>
      <c r="E14" s="21"/>
      <c r="F14" s="4"/>
      <c r="G14" s="1"/>
    </row>
    <row r="15" spans="1:7" ht="33.5" customHeight="1">
      <c r="A15" s="49" t="s">
        <v>27</v>
      </c>
      <c r="B15" s="50"/>
      <c r="C15" s="50"/>
      <c r="D15" s="50"/>
      <c r="E15" s="51"/>
      <c r="F15" s="28"/>
      <c r="G15" s="29"/>
    </row>
    <row r="16" spans="1:7" ht="35" customHeight="1">
      <c r="A16" s="30" t="s">
        <v>15</v>
      </c>
      <c r="B16" s="43" t="s">
        <v>25</v>
      </c>
      <c r="C16" s="44"/>
      <c r="D16" s="44"/>
      <c r="E16" s="44"/>
      <c r="F16" s="44"/>
      <c r="G16" s="45"/>
    </row>
    <row r="17" spans="1:7" ht="54" customHeight="1">
      <c r="A17" s="18" t="s">
        <v>16</v>
      </c>
      <c r="B17" s="24" t="s">
        <v>67</v>
      </c>
      <c r="C17" s="20" t="s">
        <v>58</v>
      </c>
      <c r="D17" s="23">
        <f>0.4*0.8*(D20+D21+D22+D23)</f>
        <v>984.64000000000021</v>
      </c>
      <c r="E17" s="7"/>
      <c r="F17" s="4"/>
      <c r="G17" s="1"/>
    </row>
    <row r="18" spans="1:7" ht="47" customHeight="1">
      <c r="A18" s="18" t="s">
        <v>17</v>
      </c>
      <c r="B18" s="19" t="s">
        <v>68</v>
      </c>
      <c r="C18" s="20" t="s">
        <v>58</v>
      </c>
      <c r="D18" s="23">
        <f>0.4*0.2*(D20+D21+D22+D23)</f>
        <v>246.16000000000005</v>
      </c>
      <c r="E18" s="7"/>
      <c r="F18" s="4"/>
      <c r="G18" s="6"/>
    </row>
    <row r="19" spans="1:7" ht="45.5" customHeight="1">
      <c r="A19" s="18" t="s">
        <v>18</v>
      </c>
      <c r="B19" s="19" t="s">
        <v>69</v>
      </c>
      <c r="C19" s="20" t="s">
        <v>58</v>
      </c>
      <c r="D19" s="23">
        <f>0.4*0.6*(D20+D21+D22+D23)</f>
        <v>738.48</v>
      </c>
      <c r="E19" s="9"/>
      <c r="F19" s="4"/>
      <c r="G19" s="2"/>
    </row>
    <row r="20" spans="1:7" ht="72" customHeight="1">
      <c r="A20" s="18" t="s">
        <v>19</v>
      </c>
      <c r="B20" s="27" t="s">
        <v>70</v>
      </c>
      <c r="C20" s="20" t="s">
        <v>14</v>
      </c>
      <c r="D20" s="21">
        <v>20</v>
      </c>
      <c r="E20" s="7"/>
      <c r="F20" s="4"/>
      <c r="G20" s="6"/>
    </row>
    <row r="21" spans="1:7" ht="77" customHeight="1">
      <c r="A21" s="18" t="s">
        <v>20</v>
      </c>
      <c r="B21" s="19" t="s">
        <v>71</v>
      </c>
      <c r="C21" s="20" t="s">
        <v>14</v>
      </c>
      <c r="D21" s="21">
        <v>25</v>
      </c>
      <c r="E21" s="7"/>
      <c r="F21" s="4"/>
      <c r="G21" s="1"/>
    </row>
    <row r="22" spans="1:7" ht="90.5" customHeight="1">
      <c r="A22" s="18" t="s">
        <v>37</v>
      </c>
      <c r="B22" s="19" t="s">
        <v>72</v>
      </c>
      <c r="C22" s="20" t="s">
        <v>14</v>
      </c>
      <c r="D22" s="21">
        <v>22</v>
      </c>
      <c r="E22" s="7"/>
      <c r="F22" s="4"/>
      <c r="G22" s="1"/>
    </row>
    <row r="23" spans="1:7" ht="74" customHeight="1">
      <c r="A23" s="18" t="s">
        <v>38</v>
      </c>
      <c r="B23" s="19" t="s">
        <v>73</v>
      </c>
      <c r="C23" s="20" t="s">
        <v>14</v>
      </c>
      <c r="D23" s="21">
        <v>3010</v>
      </c>
      <c r="E23" s="7"/>
      <c r="F23" s="4"/>
      <c r="G23" s="5"/>
    </row>
    <row r="24" spans="1:7" ht="71" customHeight="1">
      <c r="A24" s="18" t="s">
        <v>39</v>
      </c>
      <c r="B24" s="19" t="s">
        <v>74</v>
      </c>
      <c r="C24" s="20" t="s">
        <v>21</v>
      </c>
      <c r="D24" s="21">
        <v>1</v>
      </c>
      <c r="E24" s="7"/>
      <c r="F24" s="4"/>
      <c r="G24" s="1"/>
    </row>
    <row r="25" spans="1:7" ht="54" customHeight="1">
      <c r="A25" s="18" t="s">
        <v>44</v>
      </c>
      <c r="B25" s="19" t="s">
        <v>75</v>
      </c>
      <c r="C25" s="20" t="s">
        <v>21</v>
      </c>
      <c r="D25" s="21">
        <v>1</v>
      </c>
      <c r="E25" s="7"/>
      <c r="F25" s="4"/>
      <c r="G25" s="3"/>
    </row>
    <row r="26" spans="1:7" ht="34" customHeight="1">
      <c r="A26" s="46" t="s">
        <v>28</v>
      </c>
      <c r="B26" s="47"/>
      <c r="C26" s="47"/>
      <c r="D26" s="48"/>
      <c r="E26" s="31"/>
      <c r="F26" s="28"/>
      <c r="G26" s="29"/>
    </row>
    <row r="27" spans="1:7" ht="62" customHeight="1">
      <c r="A27" s="40" t="s">
        <v>30</v>
      </c>
      <c r="B27" s="41"/>
      <c r="C27" s="41"/>
      <c r="D27" s="41"/>
      <c r="E27" s="41"/>
      <c r="F27" s="41"/>
      <c r="G27" s="42"/>
    </row>
    <row r="28" spans="1:7" ht="36.75" customHeight="1">
      <c r="A28" s="30" t="s">
        <v>22</v>
      </c>
      <c r="B28" s="43" t="s">
        <v>46</v>
      </c>
      <c r="C28" s="44"/>
      <c r="D28" s="44"/>
      <c r="E28" s="44"/>
      <c r="F28" s="44"/>
      <c r="G28" s="45"/>
    </row>
    <row r="29" spans="1:7" ht="68" customHeight="1">
      <c r="A29" s="18" t="s">
        <v>23</v>
      </c>
      <c r="B29" s="19" t="s">
        <v>76</v>
      </c>
      <c r="C29" s="20" t="s">
        <v>26</v>
      </c>
      <c r="D29" s="21">
        <v>11</v>
      </c>
      <c r="E29" s="21"/>
      <c r="F29" s="32"/>
      <c r="G29" s="29"/>
    </row>
    <row r="30" spans="1:7" ht="64" customHeight="1">
      <c r="A30" s="18" t="s">
        <v>24</v>
      </c>
      <c r="B30" s="24" t="s">
        <v>77</v>
      </c>
      <c r="C30" s="20" t="s">
        <v>55</v>
      </c>
      <c r="D30" s="21">
        <v>50</v>
      </c>
      <c r="E30" s="21"/>
      <c r="F30" s="32"/>
      <c r="G30" s="29"/>
    </row>
    <row r="31" spans="1:7" ht="37" customHeight="1">
      <c r="A31" s="46" t="s">
        <v>51</v>
      </c>
      <c r="B31" s="47"/>
      <c r="C31" s="47"/>
      <c r="D31" s="48"/>
      <c r="E31" s="31"/>
      <c r="F31" s="28"/>
      <c r="G31" s="29"/>
    </row>
    <row r="32" spans="1:7" ht="26.25" customHeight="1">
      <c r="A32" s="30" t="s">
        <v>47</v>
      </c>
      <c r="B32" s="43" t="s">
        <v>45</v>
      </c>
      <c r="C32" s="44"/>
      <c r="D32" s="44"/>
      <c r="E32" s="44"/>
      <c r="F32" s="44"/>
      <c r="G32" s="45"/>
    </row>
    <row r="33" spans="1:7" ht="50.5" customHeight="1">
      <c r="A33" s="18" t="s">
        <v>48</v>
      </c>
      <c r="B33" s="19" t="s">
        <v>78</v>
      </c>
      <c r="C33" s="20" t="s">
        <v>42</v>
      </c>
      <c r="D33" s="21">
        <v>2</v>
      </c>
      <c r="E33" s="21"/>
      <c r="F33" s="32"/>
      <c r="G33" s="29"/>
    </row>
    <row r="34" spans="1:7" ht="86" customHeight="1">
      <c r="A34" s="18" t="s">
        <v>49</v>
      </c>
      <c r="B34" s="19" t="s">
        <v>81</v>
      </c>
      <c r="C34" s="20" t="s">
        <v>26</v>
      </c>
      <c r="D34" s="21">
        <v>1</v>
      </c>
      <c r="E34" s="21"/>
      <c r="F34" s="32"/>
      <c r="G34" s="33"/>
    </row>
    <row r="35" spans="1:7" ht="73.5" customHeight="1">
      <c r="A35" s="18" t="s">
        <v>50</v>
      </c>
      <c r="B35" s="19" t="s">
        <v>79</v>
      </c>
      <c r="C35" s="20" t="s">
        <v>26</v>
      </c>
      <c r="D35" s="21">
        <v>1</v>
      </c>
      <c r="E35" s="21"/>
      <c r="F35" s="32"/>
      <c r="G35" s="33"/>
    </row>
    <row r="36" spans="1:7" ht="67.5" customHeight="1">
      <c r="A36" s="18" t="s">
        <v>53</v>
      </c>
      <c r="B36" s="19" t="s">
        <v>80</v>
      </c>
      <c r="C36" s="20" t="s">
        <v>26</v>
      </c>
      <c r="D36" s="21">
        <v>1</v>
      </c>
      <c r="E36" s="21"/>
      <c r="F36" s="32"/>
      <c r="G36" s="33"/>
    </row>
    <row r="37" spans="1:7" ht="18.5">
      <c r="A37" s="49" t="s">
        <v>33</v>
      </c>
      <c r="B37" s="50"/>
      <c r="C37" s="50"/>
      <c r="D37" s="50"/>
      <c r="E37" s="51"/>
      <c r="F37" s="28"/>
      <c r="G37" s="29"/>
    </row>
    <row r="38" spans="1:7" ht="53" customHeight="1" thickBot="1">
      <c r="A38" s="52" t="s">
        <v>43</v>
      </c>
      <c r="B38" s="53"/>
      <c r="C38" s="53"/>
      <c r="D38" s="53"/>
      <c r="E38" s="53"/>
      <c r="F38" s="53"/>
      <c r="G38" s="54"/>
    </row>
    <row r="39" spans="1:7" ht="38.15" customHeight="1">
      <c r="A39" s="37" t="s">
        <v>52</v>
      </c>
      <c r="B39" s="38"/>
      <c r="C39" s="38"/>
      <c r="D39" s="38"/>
      <c r="E39" s="39"/>
      <c r="F39" s="11"/>
      <c r="G39" s="12"/>
    </row>
    <row r="40" spans="1:7" ht="14.5" customHeight="1">
      <c r="B40" s="35"/>
      <c r="D40" s="35"/>
      <c r="E40" s="35"/>
      <c r="F40" s="35"/>
      <c r="G40" s="35"/>
    </row>
    <row r="41" spans="1:7" ht="22" customHeight="1">
      <c r="B41" s="35"/>
      <c r="D41" s="35"/>
      <c r="E41" s="35"/>
      <c r="F41" s="35"/>
      <c r="G41" s="35"/>
    </row>
    <row r="42" spans="1:7" ht="26.5" customHeight="1">
      <c r="B42" s="10"/>
      <c r="D42" s="35"/>
      <c r="E42" s="35"/>
      <c r="F42" s="35"/>
      <c r="G42" s="35"/>
    </row>
    <row r="43" spans="1:7" ht="21">
      <c r="B43" s="10"/>
      <c r="D43" s="10"/>
      <c r="E43" s="10"/>
      <c r="F43" s="10"/>
      <c r="G43" s="10"/>
    </row>
    <row r="44" spans="1:7" ht="21">
      <c r="B44" s="10"/>
      <c r="D44" s="35"/>
      <c r="E44" s="35"/>
      <c r="F44" s="35"/>
      <c r="G44" s="10"/>
    </row>
    <row r="45" spans="1:7" ht="21">
      <c r="B45" s="10"/>
      <c r="D45" s="10"/>
      <c r="E45" s="10"/>
      <c r="F45" s="10"/>
      <c r="G45" s="10"/>
    </row>
    <row r="46" spans="1:7" ht="21">
      <c r="B46" s="10"/>
      <c r="D46" s="35"/>
      <c r="E46" s="35"/>
      <c r="F46" s="10"/>
      <c r="G46" s="10"/>
    </row>
    <row r="47" spans="1:7" ht="14.5" customHeight="1">
      <c r="B47" s="34"/>
    </row>
    <row r="48" spans="1:7" ht="34" customHeight="1">
      <c r="B48" s="35"/>
      <c r="D48" s="36"/>
      <c r="E48" s="36"/>
      <c r="F48" s="36"/>
      <c r="G48" s="36"/>
    </row>
    <row r="49" spans="2:7">
      <c r="B49" s="35"/>
      <c r="D49" s="36"/>
      <c r="E49" s="36"/>
      <c r="F49" s="36"/>
      <c r="G49" s="36"/>
    </row>
    <row r="50" spans="2:7" ht="28" customHeight="1">
      <c r="B50" s="10"/>
      <c r="D50" s="36"/>
      <c r="E50" s="36"/>
      <c r="F50" s="36"/>
      <c r="G50" s="36"/>
    </row>
    <row r="51" spans="2:7" ht="21">
      <c r="B51" s="10"/>
      <c r="D51" s="36"/>
      <c r="E51" s="36"/>
      <c r="F51" s="36"/>
      <c r="G51" s="36"/>
    </row>
    <row r="52" spans="2:7" ht="21">
      <c r="B52" s="10"/>
      <c r="D52" s="36"/>
      <c r="E52" s="36"/>
      <c r="F52" s="36"/>
      <c r="G52" s="36"/>
    </row>
    <row r="53" spans="2:7" ht="21">
      <c r="B53" s="10"/>
    </row>
    <row r="54" spans="2:7" ht="21">
      <c r="B54" s="10"/>
    </row>
  </sheetData>
  <mergeCells count="22">
    <mergeCell ref="A38:G38"/>
    <mergeCell ref="A1:G1"/>
    <mergeCell ref="A2:G2"/>
    <mergeCell ref="B4:G4"/>
    <mergeCell ref="A15:E15"/>
    <mergeCell ref="B16:G16"/>
    <mergeCell ref="A26:D26"/>
    <mergeCell ref="A27:G27"/>
    <mergeCell ref="B28:G28"/>
    <mergeCell ref="A31:D31"/>
    <mergeCell ref="B32:G32"/>
    <mergeCell ref="A37:E37"/>
    <mergeCell ref="D42:G42"/>
    <mergeCell ref="D44:F44"/>
    <mergeCell ref="D46:E46"/>
    <mergeCell ref="D51:G52"/>
    <mergeCell ref="A39:E39"/>
    <mergeCell ref="B40:B41"/>
    <mergeCell ref="D40:G41"/>
    <mergeCell ref="B48:B49"/>
    <mergeCell ref="D48:G48"/>
    <mergeCell ref="D49:G50"/>
  </mergeCells>
  <pageMargins left="0.7" right="0.7" top="0.75" bottom="0.75" header="0.3" footer="0.3"/>
  <pageSetup scale="51" orientation="landscape" r:id="rId1"/>
  <rowBreaks count="2" manualBreakCount="2">
    <brk id="17" max="6" man="1"/>
    <brk id="3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Farhad BoQ PR</vt:lpstr>
      <vt:lpstr>'Farhad BoQ PR'!Print_Area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Zia Mohammad Amirzai</dc:creator>
  <cp:lastModifiedBy>Ansar Kazimi</cp:lastModifiedBy>
  <cp:lastPrinted>2024-08-21T06:24:24Z</cp:lastPrinted>
  <dcterms:created xsi:type="dcterms:W3CDTF">2022-06-26T03:44:01Z</dcterms:created>
  <dcterms:modified xsi:type="dcterms:W3CDTF">2024-08-21T06:25:52Z</dcterms:modified>
</cp:coreProperties>
</file>