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ldesp\Desktop\Tender\Construction\"/>
    </mc:Choice>
  </mc:AlternateContent>
  <xr:revisionPtr revIDLastSave="0" documentId="13_ncr:1_{6B3B9556-1C3D-4BDD-A0C2-EEC598EAB066}" xr6:coauthVersionLast="47" xr6:coauthVersionMax="47" xr10:uidLastSave="{00000000-0000-0000-0000-000000000000}"/>
  <bookViews>
    <workbookView xWindow="-108" yWindow="-108" windowWidth="23256" windowHeight="13896" tabRatio="673" firstSheet="1" activeTab="7" xr2:uid="{00000000-000D-0000-FFFF-FFFF00000000}"/>
  </bookViews>
  <sheets>
    <sheet name="Wotma" sheetId="2" state="hidden" r:id="rId1"/>
    <sheet name="Dashti" sheetId="3" r:id="rId2"/>
    <sheet name="Jingan" sheetId="5" r:id="rId3"/>
    <sheet name="Naw Joye" sheetId="8" r:id="rId4"/>
    <sheet name="Nuwa Jamaloq" sheetId="10" r:id="rId5"/>
    <sheet name="Pitab" sheetId="20" r:id="rId6"/>
    <sheet name="Parwan" sheetId="21" r:id="rId7"/>
    <sheet name="Robat Jamaloq" sheetId="19" r:id="rId8"/>
    <sheet name="Summary" sheetId="18" r:id="rId9"/>
  </sheets>
  <definedNames>
    <definedName name="_xlnm.Print_Area" localSheetId="1">Dashti!#REF!</definedName>
    <definedName name="_xlnm.Print_Area" localSheetId="2">Jingan!$A$1:$G$32</definedName>
    <definedName name="_xlnm.Print_Area" localSheetId="4">'Nuwa Jamaloq'!$A$1:$G$32</definedName>
    <definedName name="_xlnm.Print_Area" localSheetId="0">Wotma!#REF!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8" l="1"/>
  <c r="C20" i="18"/>
  <c r="C19" i="18"/>
  <c r="C17" i="18"/>
  <c r="C16" i="18"/>
  <c r="C15" i="18"/>
  <c r="D16" i="19"/>
  <c r="D15" i="19"/>
  <c r="D13" i="19"/>
  <c r="D16" i="3"/>
  <c r="D15" i="3"/>
  <c r="D13" i="3"/>
  <c r="D16" i="21"/>
  <c r="D15" i="21"/>
  <c r="D13" i="21"/>
  <c r="D16" i="20"/>
  <c r="D15" i="20"/>
  <c r="D13" i="20"/>
  <c r="C18" i="18"/>
  <c r="D94" i="10"/>
  <c r="D16" i="10"/>
  <c r="D15" i="10"/>
  <c r="D13" i="10"/>
  <c r="D16" i="8"/>
  <c r="D15" i="8"/>
  <c r="D13" i="8"/>
  <c r="C22" i="18" l="1"/>
  <c r="H47" i="2"/>
  <c r="H46" i="2"/>
  <c r="H45" i="2"/>
  <c r="H44" i="2"/>
  <c r="H42"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U16" i="2"/>
  <c r="U15" i="2"/>
  <c r="U14" i="2"/>
  <c r="U13" i="2"/>
  <c r="U12" i="2"/>
  <c r="U11" i="2"/>
  <c r="U10" i="2"/>
  <c r="H48" i="2" l="1"/>
  <c r="S17" i="2"/>
  <c r="U17" i="2" s="1"/>
  <c r="I48" i="2" l="1"/>
</calcChain>
</file>

<file path=xl/sharedStrings.xml><?xml version="1.0" encoding="utf-8"?>
<sst xmlns="http://schemas.openxmlformats.org/spreadsheetml/2006/main" count="1949" uniqueCount="447">
  <si>
    <t>Date:-</t>
  </si>
  <si>
    <t>S/N</t>
  </si>
  <si>
    <t>Description</t>
  </si>
  <si>
    <t>Unit</t>
  </si>
  <si>
    <t>Quantity</t>
  </si>
  <si>
    <t xml:space="preserve">Remarks             </t>
  </si>
  <si>
    <t>I-</t>
  </si>
  <si>
    <t>Cost(in Afg)</t>
  </si>
  <si>
    <t>Total amount of line item  (Afg)</t>
  </si>
  <si>
    <t>Unit Rate (Afg)</t>
  </si>
  <si>
    <t>m3</t>
  </si>
  <si>
    <t>m2</t>
  </si>
  <si>
    <t>Excvation for foundation</t>
  </si>
  <si>
    <t>No</t>
  </si>
  <si>
    <t>I beam (14x7)cm</t>
  </si>
  <si>
    <t>TOTAL</t>
  </si>
  <si>
    <t>m</t>
  </si>
  <si>
    <t>BOQ for Dry toilet - I shape (Female)</t>
  </si>
  <si>
    <t xml:space="preserve">Mobile handwash station </t>
  </si>
  <si>
    <t xml:space="preserve"> </t>
  </si>
  <si>
    <t>Sand</t>
  </si>
  <si>
    <t>bag</t>
  </si>
  <si>
    <t>unit</t>
  </si>
  <si>
    <t>Location:- Sia Chob - Bandar</t>
  </si>
  <si>
    <t>digging well for incinerator</t>
  </si>
  <si>
    <t>Mobile incinerator</t>
  </si>
  <si>
    <t xml:space="preserve">Pvc 90 degree elbow 2" </t>
  </si>
  <si>
    <t xml:space="preserve">Wooden plate </t>
  </si>
  <si>
    <t>size (3 x 20 x 200)cm</t>
  </si>
  <si>
    <t xml:space="preserve">Plastic </t>
  </si>
  <si>
    <t>Mat (Boria)</t>
  </si>
  <si>
    <t>Irani 107 Kg</t>
  </si>
  <si>
    <t>Naawa Khasi for roof water</t>
  </si>
  <si>
    <t>complete set, Metallic</t>
  </si>
  <si>
    <t>Metallic</t>
  </si>
  <si>
    <t>Latrine</t>
  </si>
  <si>
    <t xml:space="preserve">ACTION AGAINST HUNGER </t>
  </si>
  <si>
    <t>WASH Department</t>
  </si>
  <si>
    <t>All prices and volumes are estimated approximately and the actual price is paid according to the work done and the excavated volumes</t>
  </si>
  <si>
    <t>Kg</t>
  </si>
  <si>
    <t>Cement</t>
  </si>
  <si>
    <t>M3</t>
  </si>
  <si>
    <t>Gravel</t>
  </si>
  <si>
    <t>Steel cutting</t>
  </si>
  <si>
    <t>Brick</t>
  </si>
  <si>
    <t>I beam cutting</t>
  </si>
  <si>
    <t>Transportation cost</t>
  </si>
  <si>
    <t>turn</t>
  </si>
  <si>
    <t>BoQ for Labor</t>
  </si>
  <si>
    <t>Work Description</t>
  </si>
  <si>
    <t>Stone masonry</t>
  </si>
  <si>
    <t>RCC Work</t>
  </si>
  <si>
    <t>Plastering work</t>
  </si>
  <si>
    <t>Painting work</t>
  </si>
  <si>
    <t>Labor</t>
  </si>
  <si>
    <t>Skill Labor</t>
  </si>
  <si>
    <t>Un Skill Labir</t>
  </si>
  <si>
    <t>Unit Cost in (Afg)</t>
  </si>
  <si>
    <t>Total Cost in (Afg)</t>
  </si>
  <si>
    <t>Un Skill Labor</t>
  </si>
  <si>
    <t>Pointing</t>
  </si>
  <si>
    <t>Brick masonry, roof works an door installing</t>
  </si>
  <si>
    <t>Total in (Afg)</t>
  </si>
  <si>
    <t>Stone</t>
  </si>
  <si>
    <t>Paint, super prime paint 500, white, weather shield</t>
  </si>
  <si>
    <t>BOQ for Material</t>
  </si>
  <si>
    <t>pc</t>
  </si>
  <si>
    <t>can</t>
  </si>
  <si>
    <t>6 kg can</t>
  </si>
  <si>
    <t>Nail 2" for forming work</t>
  </si>
  <si>
    <t>steel string Ø 1mm for tying the steel bars</t>
  </si>
  <si>
    <t xml:space="preserve">Gravel </t>
  </si>
  <si>
    <t>m4</t>
  </si>
  <si>
    <t xml:space="preserve">incinerator </t>
  </si>
  <si>
    <t>Metalic door</t>
  </si>
  <si>
    <t>Metalic windows</t>
  </si>
  <si>
    <t>painted with white color, size (190 x 80)cm, iron (18 gage),Frame from L and door from z section</t>
  </si>
  <si>
    <t>painted with white color, size ( 40 x 40)cm, iron (18 gage), Frame from L and door from z section</t>
  </si>
  <si>
    <t>PVC  pipe 4" for wastewater</t>
  </si>
  <si>
    <t>PVC Vent pipe 2"</t>
  </si>
  <si>
    <t xml:space="preserve">Project  :  Sia Chob SHC's Latrine                          </t>
  </si>
  <si>
    <t xml:space="preserve">Pvc 135 degree elbow 4" </t>
  </si>
  <si>
    <t>PVC Siphon 4"</t>
  </si>
  <si>
    <t>respopsibility of contractor</t>
  </si>
  <si>
    <t>Brush for painting</t>
  </si>
  <si>
    <t xml:space="preserve">installation of incinerator </t>
  </si>
  <si>
    <t>Stone masonry mortar (1:3), Brick Masonry mortar (1:4), Plaster mortar (1:4), Stone Masonry pointing mortar (1:3)</t>
  </si>
  <si>
    <t>GI pipe Dia 8 Cm</t>
  </si>
  <si>
    <t>steel Bar   Ø 14 mm</t>
  </si>
  <si>
    <t xml:space="preserve">Isogam one layer </t>
  </si>
  <si>
    <t>GI elbow 90 degree</t>
  </si>
  <si>
    <t xml:space="preserve">Pvc 90 degree T shape 2" </t>
  </si>
  <si>
    <t>responsibility of contractor</t>
  </si>
  <si>
    <t>Toilet stone</t>
  </si>
  <si>
    <t xml:space="preserve">Clay, Kahgil </t>
  </si>
  <si>
    <t xml:space="preserve">Project  :  Wakhan Bala SHC's Latrine                            </t>
  </si>
  <si>
    <t>Location:- Putokh- Wakhan</t>
  </si>
  <si>
    <t>Total</t>
  </si>
  <si>
    <t xml:space="preserve">SUMMARY </t>
  </si>
  <si>
    <t>Cost (in AFN)</t>
  </si>
  <si>
    <t>total amount by area</t>
  </si>
  <si>
    <t xml:space="preserve">Name of the company: اسم کمپنی </t>
  </si>
  <si>
    <t>E-mail: آدرس ایمیل</t>
  </si>
  <si>
    <t xml:space="preserve">Contact person: اسم شخص ارتباطی در کمپنی </t>
  </si>
  <si>
    <t>Phone: نمبر تلفون</t>
  </si>
  <si>
    <t xml:space="preserve">Stamp: مهر و امضا کمپنی </t>
  </si>
  <si>
    <t>LS</t>
  </si>
  <si>
    <t xml:space="preserve">Some of  prices and volumes are estimated approximately and the actual price is paid according to the work done and the excavated volumes      
</t>
  </si>
  <si>
    <t>Location:-  Daikundi Province</t>
  </si>
  <si>
    <t>Project  :  DK- WASH - FCDO - Check DAM</t>
  </si>
  <si>
    <t>Action Against Hunger</t>
  </si>
  <si>
    <t>Water Supply Network Project in Jingan village, Ashtarlay district, Daikundi province</t>
  </si>
  <si>
    <t>Bill of Quantity for Gravity Water Supply Network with Surface Water Reservoir</t>
  </si>
  <si>
    <t xml:space="preserve">S/NO           </t>
  </si>
  <si>
    <t xml:space="preserve">Discriptions </t>
  </si>
  <si>
    <t xml:space="preserve">Unit </t>
  </si>
  <si>
    <t xml:space="preserve">Quantity </t>
  </si>
  <si>
    <t>Cost/Unit (Afs.)</t>
  </si>
  <si>
    <t>Total Cost (Afs.)</t>
  </si>
  <si>
    <t>Remarks</t>
  </si>
  <si>
    <t>Mobilization and Demobilization</t>
  </si>
  <si>
    <r>
      <t>Mobilization</t>
    </r>
    <r>
      <rPr>
        <sz val="10"/>
        <rFont val="Calibri"/>
        <family val="2"/>
      </rPr>
      <t xml:space="preserve"> - Compensation in full for the cost for transport of equipment, materials and personnel on the project site</t>
    </r>
  </si>
  <si>
    <r>
      <t>Demobilization</t>
    </r>
    <r>
      <rPr>
        <sz val="10"/>
        <rFont val="Calibri"/>
        <family val="2"/>
      </rPr>
      <t xml:space="preserve"> - Compensation in full for the cost of removing and cleaning of the construction site, equipment, facilities and personnel from the site</t>
    </r>
  </si>
  <si>
    <t>Sub Total for Mobillization and Demobillization Works (1.2)</t>
  </si>
  <si>
    <t xml:space="preserve">BoQ for One Spring Protection </t>
  </si>
  <si>
    <t>Excavation for Spring protection laying in ground type 3- 4</t>
  </si>
  <si>
    <t>Back filling of spring trench by excavated material.</t>
  </si>
  <si>
    <t>Gravel filling in floor of structures .</t>
  </si>
  <si>
    <t>Stone masonry with cement- sand mortar M: 1:4.</t>
  </si>
  <si>
    <t>Plain Cement Concrete (PCC), M150 kg/cm2 (1:2:4) .</t>
  </si>
  <si>
    <t xml:space="preserve">Reinforced Cement Concrete (RCC), M 200kg/cm2 including steel bars and shuttering according to the drawings. 1:1.5:3  </t>
  </si>
  <si>
    <t xml:space="preserve">Plaster work with cement-sand + padlow powder M: 1:3 .       </t>
  </si>
  <si>
    <t>Galvanized Iron (GI) pipe, inside diameter ( 1 1/2 ")</t>
  </si>
  <si>
    <t>M</t>
  </si>
  <si>
    <t>Outlet Pipe,drain  Pipe &amp; overflow Pipe</t>
  </si>
  <si>
    <t>Galvanized Iron (GI) pipe, inside diameter ( 1 ")</t>
  </si>
  <si>
    <t xml:space="preserve">Supply and installation of good quality Gate valve Dia =1 1/2" for drain of spring protection, best quality  </t>
  </si>
  <si>
    <t>Supply and installation of Galvanized Iron Socket, diameter 1 1/2"</t>
  </si>
  <si>
    <t>Supply and installation of Galvanized Iron Nipple, diameter 1 1/2"</t>
  </si>
  <si>
    <t>Supply and installation of Galvanized Iron Union, diameter 1 1/2"</t>
  </si>
  <si>
    <t>Supply and installation of Galvanized Iron Union, diameter 1 "</t>
  </si>
  <si>
    <t>Supply and installation of Galvanized Iron Socket, diameter 1"</t>
  </si>
  <si>
    <t>Supply and installation of Galvanized Iron Nipple, diameter 1"</t>
  </si>
  <si>
    <t>Supply and installation of Galvanized Iron Elbow, diameter 1"</t>
  </si>
  <si>
    <t xml:space="preserve">Supply and installaiton of Mail threaded Adopter (MTA), Size (50x1 1/2") </t>
  </si>
  <si>
    <t>Supply and installation of Galvanized Tee, Size 1(1 1/2"x1"x1 1/2")mm</t>
  </si>
  <si>
    <t>Sub-Total Cost for One Spring Protection Chamber (Afs)</t>
  </si>
  <si>
    <t>Sub-Total Cost for Two Spring Protection Chamber (Afs) ( Spring 1+ Spring 2)</t>
  </si>
  <si>
    <t>No. of Spring ( 2 )</t>
  </si>
  <si>
    <t>BoQ for One Break Pressur Tank</t>
  </si>
  <si>
    <t>Excavation for Spring protection laying in ground type 3-4</t>
  </si>
  <si>
    <t xml:space="preserve">Plain Cement Concrete (PCC), M150 kg/cm2 (1:2:4) </t>
  </si>
  <si>
    <t>Reinforced Cement Concrete (RCC), M 200kg/cm2 including steel bars and shuttering according to the drawings.</t>
  </si>
  <si>
    <t>Back filling of pipe trench by excavated material.</t>
  </si>
  <si>
    <t>Galvanized Iron (GI) pipe, inside diameter ( 2 ")</t>
  </si>
  <si>
    <t>Galvanized Iron (GI) pipe, inside diameter ( 1")</t>
  </si>
  <si>
    <t xml:space="preserve">Supply and installation of Galvanized Iron Bend, diameter 1"  </t>
  </si>
  <si>
    <t>Supply and installation of Galvanized Iron Socket, diameter 2"</t>
  </si>
  <si>
    <t>Supply and installation of Galvanized Iron Socket, diameter 1 "</t>
  </si>
  <si>
    <t>Supply and installation of Gate valve (good quality) Nominal Diameter =2"  best quality</t>
  </si>
  <si>
    <t>Supply and installation of Galvanized Iron Nipple, diameter 2"</t>
  </si>
  <si>
    <t>Supply and installation of Galvanized Iron Union, diameter  2"</t>
  </si>
  <si>
    <t xml:space="preserve">Supply and installaiton of Mail threaded Adopter (MTA), Size (63x2") </t>
  </si>
  <si>
    <t>Supply and installation of Galvanized Tee, Size (2"x1"x2")mm</t>
  </si>
  <si>
    <t xml:space="preserve">Sub-Total Cost for One Break Pressure Tank (Afs) </t>
  </si>
  <si>
    <t>BoQ for 30 m3 Ground Reservoir Tank</t>
  </si>
  <si>
    <t>Excavation of earth for water reservoir tank with all required activities according to technical drawing, All task for this item to be under full approval and satisfaction of Engineer 3-4</t>
  </si>
  <si>
    <t xml:space="preserve">Back filling from excavated earth around of the water reservoir tank with all required activities according to technical drawing, All task for this item to be under full approval and satisfaction of Engineer </t>
  </si>
  <si>
    <t>Gravel floor, with Compacted 90% thickness 100 mm with all required activities according to technical drawing, All task for this item to be under full approval and satisfaction of Engineer</t>
  </si>
  <si>
    <t>PCC M150 with (100) mm  thickness, under the water reservoir tank, with all required activities according to technical drawing, All task for this item to be under full approval and satisfaction of Engineer</t>
  </si>
  <si>
    <t>RCC M250 for Foundation, walls and slab of water reservoir tank with all required activities, All task for this item to be under full approval and satisfaction of Engineer</t>
  </si>
  <si>
    <t>Plaster with cement motar 1:3 and with water proof powder for inside walls of water reservoir tank with all required activities, All task for this item to be under full approval and satisfaction of Engineer. ( Note: 2kg high quality powder per 1 bage cement)</t>
  </si>
  <si>
    <t>M2</t>
  </si>
  <si>
    <t>Plaster with cement motar 1:3 for outside walls of water reservoir tank with all required activities, All task for this item to be under full approval and satisfaction of Engineer.</t>
  </si>
  <si>
    <t>Cement whitewash, maxed with water proof powder, inside of RCC walls over plastring of water reservoir tank, All task for this item to be under full approval and satisfaction of Engineer.</t>
  </si>
  <si>
    <t>Pointing, with high quality green oil color outside of RCC walls of water reservoir tank, All task for this item to be under full approval and satisfaction of Engineer.</t>
  </si>
  <si>
    <t>Prepare and instalition high quality metallic gate (with stainless and pointing) over the water reservoir tank main hole according to technical drawing with all requeirment activities, All task for this item to be under full approval and satisfaction of Engineer.</t>
  </si>
  <si>
    <t>Prepare and instalition wire mesh on the head of outlet pipe of water reservoir tank according to technical drawing with all requeirment activities, All task for this item to be under full approval and satisfaction of Engineer.</t>
  </si>
  <si>
    <t>Supply and installation of 1 1/4" Galvanised Iron Ladder  for reservoir with all required activites according to drawings. Note:The GI Ladder must be removeable.</t>
  </si>
  <si>
    <t>Supply and installation of Galvanized Iron pipe for the out let of purposed net work, 2"</t>
  </si>
  <si>
    <t>Outlet pipe</t>
  </si>
  <si>
    <t>Supply and installaiton of Galvanized Iron (GI) pipe, inside diameter 2 1/2"</t>
  </si>
  <si>
    <t>Inlet,Drain &amp; Overflow Pipe</t>
  </si>
  <si>
    <t xml:space="preserve">Supply and installation of Gate valve (good quality) Nominal Diameter =2 1/2" for distribution system best quality 2 1/2" </t>
  </si>
  <si>
    <t xml:space="preserve">Supply and installation of Gate valve (good quality) Nominal Diameter =2"  best quality </t>
  </si>
  <si>
    <t>Supply and installation of Galvanized Iron Socket, diameter 2 1/2"</t>
  </si>
  <si>
    <t>Supply and installation of Galvanized Iron Nipple  dia  2 1/2"</t>
  </si>
  <si>
    <t xml:space="preserve">Supply and installation of Galvanized Iron Union  2 1/2"  </t>
  </si>
  <si>
    <t>Supply and installation of Galvanized Iron Union  2"</t>
  </si>
  <si>
    <t>Supply and installation of Galvanized Iron Elbow  2 1/2" dia</t>
  </si>
  <si>
    <t>Supply and installation of Galvanized Iron Elbow, diameter 2"</t>
  </si>
  <si>
    <t xml:space="preserve">Supply and installaiton of Male threaded Adopter (MTA), Size (75x2 1/2") </t>
  </si>
  <si>
    <t xml:space="preserve">Sub-Total Cost for 30 m3 Ground Reservoir tank (Afs.) </t>
  </si>
  <si>
    <t xml:space="preserve">BoQ for Two Break Pressure Reducer Valves </t>
  </si>
  <si>
    <t>Excavation for valve box laying in ground type 3-4</t>
  </si>
  <si>
    <t xml:space="preserve">Reinforced Cement Concrete (RCC), M 200kg/cm2 including steel bars and shuttering according to the drawings. 1:1.5:3   </t>
  </si>
  <si>
    <t xml:space="preserve">Pointing  work with cement-sand mortar outside of protection for spring  M: 1:3 .       </t>
  </si>
  <si>
    <t xml:space="preserve">Supply and installation of Break Pressure Reducing Vale  (good quality) Nominal Diameter =2 1/2"  best quality </t>
  </si>
  <si>
    <t xml:space="preserve">Supply and installation of Break Pressure Reducing Vale  (good quality) Nominal Diameter = 2"  best quality </t>
  </si>
  <si>
    <t xml:space="preserve">Sub-Total Cost for Two Break Pressure Reducer Vales  (Afs.) </t>
  </si>
  <si>
    <r>
      <t xml:space="preserve">BoQ for one Stand Tap  ( </t>
    </r>
    <r>
      <rPr>
        <sz val="11"/>
        <color indexed="30"/>
        <rFont val="Times New Roman"/>
        <family val="1"/>
      </rPr>
      <t xml:space="preserve">This Project has 50 fifty Stand Taps </t>
    </r>
    <r>
      <rPr>
        <b/>
        <sz val="12"/>
        <rFont val="Times New Roman"/>
        <family val="1"/>
      </rPr>
      <t>)</t>
    </r>
  </si>
  <si>
    <t>Excavation for Stand Tap  in ground type 3-4 with all required activities, All task for this item to be under full approval and satisfaction of Engineer.</t>
  </si>
  <si>
    <t>Back filling of around stand tap by excavated material.with all required activities, All task for this item to be under full approval and satisfaction of Engineer.</t>
  </si>
  <si>
    <t>Gravel filling in floor of structures .with all required activities, All task for this item to be under full approval and satisfaction of Engineer.</t>
  </si>
  <si>
    <t xml:space="preserve">Plain Cement Concrete (PCC), M150 kg/cm2 (1:2:4) . with all required activities, All task for this item to be under full approval and satisfaction of Engineer. Note : Instal flat stone under Tap during the build of stand tap.  </t>
  </si>
  <si>
    <t>Plaster with cement motar 1:3  for stand tap with all required activities, All task for this item to be under full approval and satisfaction of Engineer. ( Note: 2kg high quality powder per 1 bage cement)</t>
  </si>
  <si>
    <t>Galvanized Iron (GI) pipe, inside diameter ( 3/4 ")</t>
  </si>
  <si>
    <t xml:space="preserve">Supply and installation of good quality Tap ( Vale) Dia =3/4" for stand tap, best quality  </t>
  </si>
  <si>
    <t>Supply and installation of Galvanized Iron Socket, diameter   3/4"</t>
  </si>
  <si>
    <t>Supply and installation of Galvanized Iron Nipple, diameter   3/4"</t>
  </si>
  <si>
    <t>Supply and installation of Galvanized Iron Union, diameter  3/4"</t>
  </si>
  <si>
    <t>Supply and installation of Galvanized Iron Elbow, diameter   3/4"</t>
  </si>
  <si>
    <t>Supply and installation of Polyethylene Reducer, Size (40x25)mm</t>
  </si>
  <si>
    <t xml:space="preserve">Supply and installaiton of Mail threaded Adopter (MTA), Size (25x 3/4") </t>
  </si>
  <si>
    <t xml:space="preserve">Sub-Total Cost for one Stand Tap (Afs)  </t>
  </si>
  <si>
    <r>
      <t xml:space="preserve">Sub-Total Cost for 50 fifty Stand Tap (Afs) ( </t>
    </r>
    <r>
      <rPr>
        <sz val="11"/>
        <color indexed="30"/>
        <rFont val="Times New Roman"/>
        <family val="1"/>
      </rPr>
      <t>This Project has 50 fifty Stand Taps</t>
    </r>
    <r>
      <rPr>
        <b/>
        <sz val="12"/>
        <rFont val="Times New Roman"/>
        <family val="1"/>
      </rPr>
      <t xml:space="preserve"> )</t>
    </r>
  </si>
  <si>
    <r>
      <t xml:space="preserve">BoQ for One Gate Vale Box ( </t>
    </r>
    <r>
      <rPr>
        <sz val="11"/>
        <color indexed="30"/>
        <rFont val="Times New Roman"/>
        <family val="1"/>
      </rPr>
      <t>This Project has 6 six Gate Vale Boxes )</t>
    </r>
  </si>
  <si>
    <t xml:space="preserve">Sub-Total Cost for One Gate Vale Box (Afs.) </t>
  </si>
  <si>
    <r>
      <t xml:space="preserve">Sub-Total Cost for Two Gate Vale Box (Afs.)  ( </t>
    </r>
    <r>
      <rPr>
        <sz val="11"/>
        <color indexed="30"/>
        <rFont val="Times New Roman"/>
        <family val="1"/>
      </rPr>
      <t>This Project has 6 six Gate Vale Boxes</t>
    </r>
    <r>
      <rPr>
        <sz val="10"/>
        <color indexed="30"/>
        <rFont val="Times New Roman"/>
        <family val="1"/>
      </rPr>
      <t xml:space="preserve"> </t>
    </r>
    <r>
      <rPr>
        <b/>
        <sz val="11"/>
        <rFont val="Times New Roman"/>
        <family val="1"/>
      </rPr>
      <t>)</t>
    </r>
  </si>
  <si>
    <t xml:space="preserve">BoQ for Transmission &amp; Distribution line </t>
  </si>
  <si>
    <t xml:space="preserve">Excavation for Spring protection laying in ground type 3-4  </t>
  </si>
  <si>
    <r>
      <t>m</t>
    </r>
    <r>
      <rPr>
        <vertAlign val="superscript"/>
        <sz val="10"/>
        <rFont val="Arial"/>
        <family val="2"/>
      </rPr>
      <t>3</t>
    </r>
  </si>
  <si>
    <t xml:space="preserve">Back filling of pipe trench by excavated material. </t>
  </si>
  <si>
    <t xml:space="preserve">Back filling of pipe trench by Seived Soil . </t>
  </si>
  <si>
    <t>Supplying, installation, laying and fitting in place of High Density Polyethylene pipe (PE 100 PN 10 SDR 17), Outside Diameter: 40 mm, wall thickness 2.4 mm ,weight 0.29 kg/m, Best quality.</t>
  </si>
  <si>
    <t>Supplying, installation, laying and fitting in place of High Density Polyethylene pipe (PE 100 PN 10 SDR 17), Outside Diameter: 50 mm, wall thickness 3 mm ,weight 0.45 kg/m, Best quality.</t>
  </si>
  <si>
    <t>Supplying, installation, laying and fitting in place of High Density Polyethylene pipe (PE 100 PN 10  SDR 17), Outside Diameter: 63 mm, wall thickness 3.8 mm ,weight 0.72 kg/m, Best quality.</t>
  </si>
  <si>
    <t>Supplying, installation, laying and fitting in place of High Density Polyethylene pipe (PE 100 PN 10  SDR 17), Outside Diameter: 75 mm, wall thickness 3.8 mm ,weight 0.72 kg/m, Best quality.</t>
  </si>
  <si>
    <t>Supply and installation of Polyethylene Straight Coupler, diameter (40x40) mm</t>
  </si>
  <si>
    <t>Supply and installation of Polyethylene Straight Coupler, diameter (50x50) mm</t>
  </si>
  <si>
    <t>Supply and installation of Polyethylene Straight Coupler, diameter (63x63) mm</t>
  </si>
  <si>
    <t>Supply and installation of Polyethylene Straight Coupler, diameter (75x75) mm</t>
  </si>
  <si>
    <t>Supply and installation of Polyethylene Reducer, Size (50x40)mm</t>
  </si>
  <si>
    <t>Supply and installation of Polyethylene Reducer, Size (63x50)mm</t>
  </si>
  <si>
    <t>Supply and installation of Polyethylene Reducer, Size (75x63)mm</t>
  </si>
  <si>
    <t>Supply and installation of Polyethylene Tee, Size (40x40x40)mm</t>
  </si>
  <si>
    <t>Supply and installation of Polyethylene Tee, Size (50x40x50)mm</t>
  </si>
  <si>
    <t>Supply and installation of Polyethylene Tee, Size (50x50x50)mm</t>
  </si>
  <si>
    <t>Supply and installation of Polyethylene Tee, Size (63x40x63)mm</t>
  </si>
  <si>
    <t>Supply and installation of Polyethylene Tee, Size (63x50x63)mm</t>
  </si>
  <si>
    <t>Supply and installation of Polyethylene Tee, Size (75x50x75)mm</t>
  </si>
  <si>
    <t xml:space="preserve">Supply and installaiton of Male threaded Adopter (MTA), Size (40x1 1/2") </t>
  </si>
  <si>
    <t xml:space="preserve">Supply and installaiton of Male threaded Adopter (MTA), Size (50x1 1/2") </t>
  </si>
  <si>
    <t xml:space="preserve">Supply and installaiton of Male threaded Adopter (MTA), Size (63x2") </t>
  </si>
  <si>
    <t>Supply and installation of Galvanized Iron Nipple, diameter 50mm</t>
  </si>
  <si>
    <t xml:space="preserve">Supply and installation of Gate valve (good quality) Nominal Diameter =1 1/2"  best quality </t>
  </si>
  <si>
    <t xml:space="preserve">Supply and installation of End cup for the  pipe 40mm </t>
  </si>
  <si>
    <t xml:space="preserve">Supply and installation of End cup for the  pipe 50mm </t>
  </si>
  <si>
    <t xml:space="preserve">Tools for pipe scheme care taker (valve man): threading machine (dye), threading machine tripod With vice and blades, pipe cutter, pipe wrench, chain wrench, screw wrench (shifting spanner), metal file, pliers,Screw driver, hacksaw, hacksaw blades, lever arm, and meter.  </t>
  </si>
  <si>
    <t>L/S</t>
  </si>
  <si>
    <t xml:space="preserve">Sub-Total Cost for  Transmission &amp; Distribution line </t>
  </si>
  <si>
    <t>BoQ for Sign Board of project</t>
  </si>
  <si>
    <t>Sign Board for project .</t>
  </si>
  <si>
    <t xml:space="preserve">Grand Total Cost (Afs.) </t>
  </si>
  <si>
    <t>Prepred by: Eng.Mohammad Nekandesh</t>
  </si>
  <si>
    <t>Checked  By: Eng.Yaddullah Jalali</t>
  </si>
  <si>
    <t xml:space="preserve">Approved By: </t>
  </si>
  <si>
    <t>Naw Joye village Community water supply network project, Pato district, Daikundi province</t>
  </si>
  <si>
    <t>Bill of Quantity for Gravity Water supply network with Surface Water Reservoir</t>
  </si>
  <si>
    <t>BoQ for Spring Protection</t>
  </si>
  <si>
    <t>Excavation for Spring protection laying in ground type 3-4 with all required activities, All task for this item to be under full approval and satisfaction of Engineer.</t>
  </si>
  <si>
    <t>Back filling of spring trench by excavated material.with all required activities, All task for this item to be under full approval and satisfaction of Engineer.</t>
  </si>
  <si>
    <t>Stone masonry with cement- sand mortar M: 1:4. with all required activities, All task for this item to be under full approval and satisfaction of Engineer.</t>
  </si>
  <si>
    <t>Plain Cement Concrete (PCC), M150 kg/cm2 (1:2:4) . with all required activities, All task for this item to be under full approval and satisfaction of Engineer.</t>
  </si>
  <si>
    <t>Reinforced Cement Concrete (RCC), M 200kg/cm2 including steel bars and shuttering according to the drawings. 1:1.5:3  with all required activities, All task for this item to be under full approval and satisfaction of Engineer. Note: the RCC slab main hole must has handle.</t>
  </si>
  <si>
    <t xml:space="preserve">Pointing with cement motar 1:3  outside walls of spring protection with all required activities, All task for this item to be under full approval and satisfaction of Engineer. </t>
  </si>
  <si>
    <t>Plaster with cement motar 1:3  inside walls of spring protection with all required activities, All task for this item to be under full approval and satisfaction of Engineer. ( Note: 2kg high quality powder per 1 bage cement)</t>
  </si>
  <si>
    <t>Supply and installation of Galvanized Iron Nipple, diameter 1 "</t>
  </si>
  <si>
    <t xml:space="preserve">Sub-Total Cost for one Spring Protection Chamber (Afs) </t>
  </si>
  <si>
    <t>BoQ for 10 m3 Ground Reservoir Tank</t>
  </si>
  <si>
    <t>Excavation of earth for water reservoir tank with all required activities according to technical drawing, All task for this item to be under full approval and satisfaction of Engineer ( 3-4 )</t>
  </si>
  <si>
    <t>Back filling from excavated earth around of the water reservoir tank with all required activities according to technical drawing, All task for this item to be under full approval and satisfaction of Engineer</t>
  </si>
  <si>
    <t>Supply and installation of 1 1/4 inch Galvanised Iron Ladder  for reservoir with all required activites according to drawings. Note: the ladder must be removeable</t>
  </si>
  <si>
    <t>Supply and installaiton of Galvanized Iron (GI) pipe, inside diameter 2"</t>
  </si>
  <si>
    <t>Overflow &amp; Drain pipes</t>
  </si>
  <si>
    <t xml:space="preserve">Supply and installaiton of Galvanized Iron (GI) pipe, inside diameter 1 1/2" </t>
  </si>
  <si>
    <t>Outlet  pipe</t>
  </si>
  <si>
    <t>Supply and installation of Galvanized Iron Elbow, diameter  2"</t>
  </si>
  <si>
    <t>Supply and installation of Galvanized Iron Elbow, diameter  1 1/2"</t>
  </si>
  <si>
    <t xml:space="preserve">Supply and installation of Galvanized Iron Nipple, diameter 2" </t>
  </si>
  <si>
    <t xml:space="preserve">Supply and installation of Galvanized Iron Nipple, diameter 1 1/2" </t>
  </si>
  <si>
    <t>Supply and installation of Galvanized Iron Union, diameter 2"</t>
  </si>
  <si>
    <t>Supply and installation of Galvanized Tee, Size (50x50x50)mm</t>
  </si>
  <si>
    <t xml:space="preserve">Sub-Total Cost for 10 m3 Ground Reservoir tank (Afs.) </t>
  </si>
  <si>
    <r>
      <t xml:space="preserve">BoQ for One Stand Tap,  ( </t>
    </r>
    <r>
      <rPr>
        <sz val="11"/>
        <color indexed="30"/>
        <rFont val="Times New Roman"/>
        <family val="1"/>
      </rPr>
      <t xml:space="preserve">This network project has elevent stand tap </t>
    </r>
    <r>
      <rPr>
        <b/>
        <sz val="12"/>
        <rFont val="Times New Roman"/>
        <family val="1"/>
      </rPr>
      <t>)</t>
    </r>
  </si>
  <si>
    <t>Plain Cement Concrete (PCC), M150 kg/cm2 (1:2:4) . with all required activities, All task for this item to be under full approval and satisfaction of Engineer. Note : instal flat slab under the Tap during the build of stand tap.</t>
  </si>
  <si>
    <t xml:space="preserve">Supply and installation of good quality Gate valve Dia =3/4" for stand tap, best quality  </t>
  </si>
  <si>
    <r>
      <t xml:space="preserve">Sub-Total Cost for eleven (11) Stand Tap (Afs)  </t>
    </r>
    <r>
      <rPr>
        <sz val="12"/>
        <rFont val="Times New Roman"/>
        <family val="1"/>
      </rPr>
      <t/>
    </r>
  </si>
  <si>
    <t xml:space="preserve">BoQ for One one Break Pressure Reducer Valve and Valve Box,   </t>
  </si>
  <si>
    <t xml:space="preserve">Supply and installation of Break Pressure Reducing Vale  (good quality) Nominal Diameter =1 1/2"  best quality </t>
  </si>
  <si>
    <t xml:space="preserve">Sub-Total Cost for One Break Pressure Reducer Valve and Valve Box (Afs) </t>
  </si>
  <si>
    <t xml:space="preserve">Sub-Total Cost for One Gate vale box (Afs)  </t>
  </si>
  <si>
    <t xml:space="preserve">Sub-Total Cost for  (2) Two Gate Vale Boxes  (Afs), </t>
  </si>
  <si>
    <t>Back filling of pipe trench by Seived Soil .</t>
  </si>
  <si>
    <t>Jingan</t>
  </si>
  <si>
    <t>Naw Joye</t>
  </si>
  <si>
    <t>Nuwa Jamaloq village community water supply network project, Shahristan district, Daikundi province</t>
  </si>
  <si>
    <t>Discriptions</t>
  </si>
  <si>
    <t>Excavation for Spring protection laying in ground type 4-5</t>
  </si>
  <si>
    <t>Reinforced Cement Concrete (RCC), M 200kg/cm2 including steel bars and shuttering according to the drawings. 1:1.5:3  Note: the slab of main hole must has handle</t>
  </si>
  <si>
    <t>BoQ for 20 m3 Ground Reservoir Tank</t>
  </si>
  <si>
    <t>Excavation of earth for water reservoir tank with all required activities according to technical drawing, All task for this item to be under full approval and satisfaction of Engineer ( 4-5)</t>
  </si>
  <si>
    <t xml:space="preserve">Supply and installation of 1 1/4  Galvanised Iron Ladder  for reservoir with all required activites according to drawings. Note: the ladder must be removeable </t>
  </si>
  <si>
    <t xml:space="preserve">Sub-Total Cost for 20 m3 Ground Reservoir tank (Afs.) </t>
  </si>
  <si>
    <t>BoQ for One Stand Tap</t>
  </si>
  <si>
    <t>Excavation for Stand Tap  in ground type 4-5 with all required activities, All task for this item to be under full approval and satisfaction of Engineer. ( 3-4-5 )</t>
  </si>
  <si>
    <t>Plain Cement Concrete (PCC), M150 kg/cm2 (1:2:4) . with all required activities, All task for this item to be under full approval and satisfaction of Engineer. Note: Instal flat stone under the Tap during the build stand tap</t>
  </si>
  <si>
    <t xml:space="preserve">Sub-Total Cost for one Stand Tap (Afs) </t>
  </si>
  <si>
    <r>
      <t xml:space="preserve">Sub-Total Cost for 38 thirty eight Stand Tap (Afs)   ( </t>
    </r>
    <r>
      <rPr>
        <sz val="11"/>
        <color indexed="30"/>
        <rFont val="Times New Roman"/>
        <family val="1"/>
      </rPr>
      <t>This project has 38 stand tap</t>
    </r>
    <r>
      <rPr>
        <sz val="11"/>
        <rFont val="Times New Roman"/>
        <family val="1"/>
      </rPr>
      <t xml:space="preserve"> )</t>
    </r>
  </si>
  <si>
    <t>No.</t>
  </si>
  <si>
    <t>Cost of 38 stand tap</t>
  </si>
  <si>
    <t xml:space="preserve">BoQ for Three Break Pressure Reducer Valves </t>
  </si>
  <si>
    <t xml:space="preserve">Sub-Total Cost for Three Break Pressure Reducer Vales  (Afs.) </t>
  </si>
  <si>
    <r>
      <t xml:space="preserve">BoQ for One Gate Vale Box  ( </t>
    </r>
    <r>
      <rPr>
        <sz val="11"/>
        <color indexed="30"/>
        <rFont val="Times New Roman"/>
        <family val="1"/>
      </rPr>
      <t xml:space="preserve">This Project has 5 five Gate gate Vale Box </t>
    </r>
    <r>
      <rPr>
        <b/>
        <sz val="12"/>
        <rFont val="Times New Roman"/>
        <family val="1"/>
      </rPr>
      <t>)</t>
    </r>
  </si>
  <si>
    <t xml:space="preserve">Excavation for valve box laying in ground type 4-5 </t>
  </si>
  <si>
    <t xml:space="preserve">Sub-Total Cost for one Gate Vale Box (Afs) </t>
  </si>
  <si>
    <t xml:space="preserve">Sub-Total Cost for 5 five Gate Vale Boxes  (Afs) </t>
  </si>
  <si>
    <t xml:space="preserve">Excavation for Spring protection laying in ground type 4-5     </t>
  </si>
  <si>
    <t>Grand Total Cost (Afs.)</t>
  </si>
  <si>
    <t>Nuwa Jamaloq</t>
  </si>
  <si>
    <t>Pitab Wa Sari-e- Toop village, Community water supply network project, Sang e Takht Wa bandar district, Daikundi province</t>
  </si>
  <si>
    <t>Bill of Quantity for Gravity Water supply Network with Surface Water Reservoir</t>
  </si>
  <si>
    <t>Reinforced Cement Concrete (RCC), M 200kg/cm2 including steel bars and shuttering according to the drawings. 1:1.5:3   Note: the RCC slab of main hole must  has handle</t>
  </si>
  <si>
    <t>Airvent Pipe</t>
  </si>
  <si>
    <r>
      <t xml:space="preserve">BoQ for One Break Pressur Tank  ( </t>
    </r>
    <r>
      <rPr>
        <sz val="11"/>
        <color indexed="30"/>
        <rFont val="Times New Roman"/>
        <family val="1"/>
      </rPr>
      <t xml:space="preserve">This project has 3 three Break pressur tanks </t>
    </r>
    <r>
      <rPr>
        <b/>
        <sz val="12"/>
        <rFont val="Times New Roman"/>
        <family val="1"/>
      </rPr>
      <t>)</t>
    </r>
  </si>
  <si>
    <t xml:space="preserve">Supply and installation of Galvanized Iron Bend, diameter 1 1/2" </t>
  </si>
  <si>
    <t>Supply and installation of Gate valve (good quality) Nominal Diameter =1 1/2"  best quality</t>
  </si>
  <si>
    <t>Supply and installation of Galvanized Tee, Size (1 1/2"x1"x1 1/2")mm</t>
  </si>
  <si>
    <t xml:space="preserve">Sub-Total Cost for Three (3) Break Pressure Tank (Afs)  </t>
  </si>
  <si>
    <t>Cost for three BPT</t>
  </si>
  <si>
    <t>Excavation of earth for water reservoir tank with all required activities according to technical drawing, All task for this item to be under full approval and satisfaction of Engineer</t>
  </si>
  <si>
    <t xml:space="preserve">Supply and installation of 1 1/4"  Galvanised Iron Ladder  for reservoir with all required activites according to drawings. Note : the ladder must be removeable </t>
  </si>
  <si>
    <r>
      <t>BoQ for One Stand Tap   (</t>
    </r>
    <r>
      <rPr>
        <sz val="11"/>
        <color indexed="30"/>
        <rFont val="Times New Roman"/>
        <family val="1"/>
      </rPr>
      <t>This project has twenty seven stand tap</t>
    </r>
    <r>
      <rPr>
        <b/>
        <sz val="12"/>
        <color indexed="30"/>
        <rFont val="Times New Roman"/>
        <family val="1"/>
      </rPr>
      <t xml:space="preserve"> </t>
    </r>
    <r>
      <rPr>
        <b/>
        <sz val="12"/>
        <rFont val="Times New Roman"/>
        <family val="1"/>
      </rPr>
      <t>)</t>
    </r>
  </si>
  <si>
    <t>Plain Cement Concrete (PCC), M150 kg/cm2 (1:2:4) . with all required activities, All task for this item to be under full approval and satisfaction of Engineer. Note: Instal flat stone under under Tap during the build stand tap.</t>
  </si>
  <si>
    <t xml:space="preserve">Supply and installation of good quality Tap (valve) Dia =3/4" for stand tap, best quality  </t>
  </si>
  <si>
    <t xml:space="preserve">Sub-Total Cost for Twenty seven Stand Tap (Afs) </t>
  </si>
  <si>
    <t xml:space="preserve">Supply and installation of Break Pressure Reducing Vale  (good quality) Nominal Diameter =2"  best quality </t>
  </si>
  <si>
    <r>
      <t xml:space="preserve">BoQ for One Gate Vale Bos  ( </t>
    </r>
    <r>
      <rPr>
        <sz val="11"/>
        <color indexed="30"/>
        <rFont val="Times New Roman"/>
        <family val="1"/>
      </rPr>
      <t>This Project has 3 three Gate Vale boxes</t>
    </r>
    <r>
      <rPr>
        <b/>
        <sz val="12"/>
        <rFont val="Times New Roman"/>
        <family val="1"/>
      </rPr>
      <t xml:space="preserve"> )</t>
    </r>
  </si>
  <si>
    <t xml:space="preserve">Excavation for valve box laying in ground type 3-4 </t>
  </si>
  <si>
    <t xml:space="preserve">Sub-Total Cost for One Gate Vale Box (Afs) </t>
  </si>
  <si>
    <t xml:space="preserve">Sub-Total Cost for 3 Three Gate Vale Boxes (Afs)  </t>
  </si>
  <si>
    <t xml:space="preserve">Excavation for Spring protection laying in ground type 3-4     </t>
  </si>
  <si>
    <t>Parwan-Mirghulam village, Community Water Supply network Project,Ashtarlay District, Daikundi Province</t>
  </si>
  <si>
    <t>Bill of Quantity for Gravity WatervSupply Network with Surface Water Reservoir</t>
  </si>
  <si>
    <t xml:space="preserve">S/NO  </t>
  </si>
  <si>
    <t>Reinforced Cement Concrete (RCC), M 200kg/cm2 including steel bars and shuttering according to the drawings. 1:1.5:3   Note: the RCC slab of main hole must be removeable slab</t>
  </si>
  <si>
    <t xml:space="preserve">Plaster work with cement-sand + padlow powder inside of  protection for spring M: 1:3 .       </t>
  </si>
  <si>
    <t>Galvanized Iron (GI) pipe, inside diameter (2 ")</t>
  </si>
  <si>
    <t xml:space="preserve">Supply and installation of good quality Gate valve Dia =2" for drain and washing of spring protection, best quality  </t>
  </si>
  <si>
    <t>Supply and installation of Galvanized Iron Nipple, diameter  2"</t>
  </si>
  <si>
    <t>Supply and installation of Galvanized Iron Nipple, diameter  1"</t>
  </si>
  <si>
    <t>Supply and installation of Galvanized Iron Union, diameter 1"</t>
  </si>
  <si>
    <t>Supply and installation of Galvanized Tee, Size (2"x1"x/2")mm</t>
  </si>
  <si>
    <r>
      <t xml:space="preserve">BoQ for One Break Pressure Tank  ( </t>
    </r>
    <r>
      <rPr>
        <sz val="12"/>
        <color indexed="30"/>
        <rFont val="Times New Roman"/>
        <family val="1"/>
      </rPr>
      <t>T</t>
    </r>
    <r>
      <rPr>
        <sz val="10"/>
        <color indexed="30"/>
        <rFont val="Times New Roman"/>
        <family val="1"/>
      </rPr>
      <t>his water supply networking project has 8 break pressure tank</t>
    </r>
    <r>
      <rPr>
        <b/>
        <sz val="12"/>
        <rFont val="Times New Roman"/>
        <family val="1"/>
      </rPr>
      <t xml:space="preserve"> )</t>
    </r>
  </si>
  <si>
    <t>Excavation for Spring protection laying in ground type 2-3-4-5</t>
  </si>
  <si>
    <t>Supply and installation of Gate valve (Best quality) Nominal Diameter =( 2") best quality</t>
  </si>
  <si>
    <t>Supply and installation of Galvanized Iron Socket, diameter  ( 2" )</t>
  </si>
  <si>
    <t>Supply and installation of Galvanized Iron Socket, diameter  ( 1" )</t>
  </si>
  <si>
    <t>Supply and installation of Galvanized Iron Nipple, diameter  ( 2" )</t>
  </si>
  <si>
    <t xml:space="preserve">Supply and installation of Galvanized Iron Nipple, diameter  ( 1" ) </t>
  </si>
  <si>
    <t>Supply and installation of Galvanized Iron Union, diameter  ( 2" )</t>
  </si>
  <si>
    <t>Supply and installation of Galvanized Iron Union, diameter  ( 1" )</t>
  </si>
  <si>
    <t>Supply and installation of Galvanized Iron Bend, diameter ( 1" )</t>
  </si>
  <si>
    <t>Supply and installation of Galvanized Tee, Size ( 2"x1"x/2")mm</t>
  </si>
  <si>
    <t xml:space="preserve">Supply and installaiton of Male threaded Adopter (MTA), Size ( 63x2" ) </t>
  </si>
  <si>
    <t>Sub-Total Cost for one Break Pressure Tank  (Afs.)</t>
  </si>
  <si>
    <t xml:space="preserve">Sub-Total Cost for eight Break Pressure Tanks  (Afs.) </t>
  </si>
  <si>
    <r>
      <t xml:space="preserve">BoQ for One Valve Box for Pressurer Reducing Valve ( </t>
    </r>
    <r>
      <rPr>
        <sz val="10"/>
        <color indexed="30"/>
        <rFont val="Times New Roman"/>
        <family val="1"/>
      </rPr>
      <t>This water supply networking project has 2 Vale box for Pressurer Reducing Vale</t>
    </r>
    <r>
      <rPr>
        <b/>
        <sz val="12"/>
        <rFont val="Times New Roman"/>
        <family val="1"/>
      </rPr>
      <t xml:space="preserve"> )</t>
    </r>
  </si>
  <si>
    <t>Supply and installation of Pressure Reducing valve (good quality) Nominal Diameter =2"  best quality.</t>
  </si>
  <si>
    <t xml:space="preserve">Sub-Total Cost for One Valve Boxes, for Pressurer Reducing Valve  (Afs.) </t>
  </si>
  <si>
    <t xml:space="preserve">Sub-Total Cost for 2 Valve Boxes for Pressurer Reducing Valve   (Afs.)  </t>
  </si>
  <si>
    <t>Excavation of earth for water reservoir tank with all required activities according to technical drawing, All task for this item to be under full approval and satisfaction of Engineer  ( 3-4-5 )</t>
  </si>
  <si>
    <t xml:space="preserve"> Outlet  pipe</t>
  </si>
  <si>
    <t>Supply and installation GI pipe =1 1/4" for removeable  ladder for reservoir tank</t>
  </si>
  <si>
    <t xml:space="preserve">Supply and installation of  best quality Gate valve Dia = 3" for drain and washing of spring protection, best quality  </t>
  </si>
  <si>
    <t>Supply and installation of Polyethylene Straight Coupler, diameter (90x90) mm</t>
  </si>
  <si>
    <t>Galvanized Iron (GI) pipe, inside diameter ( 3 ")</t>
  </si>
  <si>
    <t>Supply and installation of Galvanized Iron Socket, diameter  ( 3" )</t>
  </si>
  <si>
    <t>Supply and installation of Galvanized Iron Nipple, diameter  ( 3" )</t>
  </si>
  <si>
    <t>Supply and installation of Galvanized Iron Nipple, diameter ( 2" )</t>
  </si>
  <si>
    <t>Supply and installation of Galvanized Iron Union, diameter  ( 3" )</t>
  </si>
  <si>
    <t>Supply and installation of Galvanized Iron Elbow, diameter  ( 3" )</t>
  </si>
  <si>
    <t>Supply and installation of Galvanized Iron Elbow, diameter   ( 2" )</t>
  </si>
  <si>
    <t xml:space="preserve">Supply and installaiton of Male threaded Adopter (MTA), Size ( 90x3") </t>
  </si>
  <si>
    <t xml:space="preserve">Supply and installaiton of Male threaded Adopter (MTA), Size ( 40 x1 1/4") </t>
  </si>
  <si>
    <t>Supply and installation of Galvanized Saddle Clamp ( 90x1 1/4")mm</t>
  </si>
  <si>
    <r>
      <t xml:space="preserve">BoQ for One Stand Tap  ( </t>
    </r>
    <r>
      <rPr>
        <sz val="11"/>
        <color indexed="30"/>
        <rFont val="Times New Roman"/>
        <family val="1"/>
      </rPr>
      <t>This project has 60 Stand Tap</t>
    </r>
    <r>
      <rPr>
        <b/>
        <sz val="12"/>
        <rFont val="Times New Roman"/>
        <family val="1"/>
      </rPr>
      <t xml:space="preserve"> </t>
    </r>
    <r>
      <rPr>
        <b/>
        <sz val="12"/>
        <color indexed="30"/>
        <rFont val="Times New Roman"/>
        <family val="1"/>
      </rPr>
      <t>or house connection</t>
    </r>
    <r>
      <rPr>
        <b/>
        <sz val="12"/>
        <rFont val="Times New Roman"/>
        <family val="1"/>
      </rPr>
      <t xml:space="preserve"> )</t>
    </r>
  </si>
  <si>
    <t>Excavation for Stand Tap  in ground type 4-5-6 with all required activities, All task for this item to be under full approval and satisfaction of Engineer.</t>
  </si>
  <si>
    <t>Plain Cement Concrete (PCC), M150 kg/cm2 (1:2:4) . with all required activities, All task for this item to be under full approval and satisfaction of Engineer. Note: Instal flat stone under the Tap during build stand tap</t>
  </si>
  <si>
    <t xml:space="preserve">Supply and installation of good quality Tap Dia =3/4" for stand tap, best quality  </t>
  </si>
  <si>
    <t xml:space="preserve">Sub-Total Cost for One Stand Tap (Afs.) </t>
  </si>
  <si>
    <t xml:space="preserve">Sub-Total Cost for Sixty Stand Tap (Afs.) </t>
  </si>
  <si>
    <r>
      <t xml:space="preserve">BoQ for One Gate Vale box ( </t>
    </r>
    <r>
      <rPr>
        <sz val="10"/>
        <color indexed="30"/>
        <rFont val="Times New Roman"/>
        <family val="1"/>
      </rPr>
      <t>This project has 3 Gate Vale Box )</t>
    </r>
  </si>
  <si>
    <t>Excavation for valve box laying in ground type 4-5 -6</t>
  </si>
  <si>
    <t xml:space="preserve">Sub-Total Cost for Two Gate Vale Box (Afs.) </t>
  </si>
  <si>
    <t>Excavation for Spring protection laying in ground type   (  Type  of earth 4-5 -6 )</t>
  </si>
  <si>
    <t>Supplying, installation, laying and fitting in place of High Density Polyethylene pipe (PE 100 PN 10  SDR 17), Outside Diameter: 75 mm, wall thickness 4.5 mm ,weight 1.01 kg/m, Best quality.</t>
  </si>
  <si>
    <t>Supplying, installation, laying and fitting in place of High Density Polyethylene pipe (PE 100 PN 10  SDR 17), Outside Diameter: 90 mm, wall thickness 4.5 mm ,weight 1.01 kg/m, Best quality.</t>
  </si>
  <si>
    <t>Supply and installation of Gate valve (good quality) Nominal Diameter = 2 1/2"  best quality</t>
  </si>
  <si>
    <t>Supply and installation of Gate valve (good quality) Nominal Diameter = 2"  best quality</t>
  </si>
  <si>
    <t>Supply and installation of Gate valve (good quality) Nominal Diameter = 1 1/2"  best quality</t>
  </si>
  <si>
    <t>Supply and installation of Galvanized Iron Nipple, diameter  ( 2 1/2" )</t>
  </si>
  <si>
    <t>Supply and installation of Galvanized Iron Nipple, diameter  ( 2 " )</t>
  </si>
  <si>
    <t>Supply and installation of Galvanized Iron Nipple, diameter  ( 1 1/2" )</t>
  </si>
  <si>
    <t>Supply and installation of Polyethylene Reducer, Size (90x75)mm</t>
  </si>
  <si>
    <t xml:space="preserve">Supply and installaiton of Male threaded Adopter (MTA), Size (40x1 1/4") </t>
  </si>
  <si>
    <t xml:space="preserve">Supply and installaiton of Male threaded Adopter (MTA), Size ( 75x2 1/2" ) </t>
  </si>
  <si>
    <t>Supply and installation of Galvanized Saddle Clamp ( 75x1 1/4")mm</t>
  </si>
  <si>
    <t xml:space="preserve">Tools for pipe scheme care taker (valve man): threading machine (dye), threading machine tripod With vice and blades, pipe cutter, pipe wrench, chain wrench, screw wrench (shifting spanner), metal file, pliers,Screw driver, hacksaw, hacksaw blades, lever arm, and meter. </t>
  </si>
  <si>
    <t xml:space="preserve">Sub-Total Cost for distribution line (Afs.) </t>
  </si>
  <si>
    <t xml:space="preserve">Sign Board for project </t>
  </si>
  <si>
    <t>Approved By:</t>
  </si>
  <si>
    <t>Dashti Malok village Water Supply Network Project, Pato District, Daikundi Province</t>
  </si>
  <si>
    <t>Excavation for Spring protection laying in ground type 4-5 with all required activities, All task for this item to be under full approval and satisfaction of Engineer. ( 3-4 )</t>
  </si>
  <si>
    <t>Reinforced Cement Concrete (RCC), M 200kg/cm2 including steel bars and shuttering according to the drawings. 1:1.5:3  with all required activities, All task for this item to be under full approval and satisfaction of Engineer.  Note: the  RCC slab of main hole must has handle.</t>
  </si>
  <si>
    <t>Supply and installation of 1 1/4 inch Galvanised Iron Ladder  for reservoir with all required activites according to drawings. Note: the ladder of reservoir must be removeable.</t>
  </si>
  <si>
    <r>
      <t xml:space="preserve">BoQ for one Stand Tap,   ( </t>
    </r>
    <r>
      <rPr>
        <sz val="11"/>
        <color indexed="30"/>
        <rFont val="Times New Roman"/>
        <family val="1"/>
      </rPr>
      <t>This Project has 14 fourteen Stand Taps</t>
    </r>
    <r>
      <rPr>
        <b/>
        <sz val="12"/>
        <rFont val="Times New Roman"/>
        <family val="1"/>
      </rPr>
      <t xml:space="preserve"> )</t>
    </r>
  </si>
  <si>
    <t>Plain Cement Concrete (PCC), M150 kg/cm2 (1:2:4) . with all required activities, All task for this item to be under full approval and satisfaction of Engineer. Note: instal flat stone  under Tap during the build of stand tap.</t>
  </si>
  <si>
    <t xml:space="preserve">Sub-Total Cost for (14 ) Stand Taps  (Afs)  </t>
  </si>
  <si>
    <t xml:space="preserve">Sub-Total Cost for (4 ) Break Pressure Reducer Valves and Valve Boxes  (Afs) </t>
  </si>
  <si>
    <r>
      <t xml:space="preserve">BoQ for One Gate Vale Box,   ( </t>
    </r>
    <r>
      <rPr>
        <sz val="11"/>
        <color indexed="30"/>
        <rFont val="Times New Roman"/>
        <family val="1"/>
      </rPr>
      <t>This Project has 2 Two Gate vale boxes</t>
    </r>
    <r>
      <rPr>
        <b/>
        <sz val="12"/>
        <rFont val="Times New Roman"/>
        <family val="1"/>
      </rPr>
      <t xml:space="preserve"> )</t>
    </r>
  </si>
  <si>
    <r>
      <t xml:space="preserve">Sub-Total Cost for (2 ) Gate Vale Boxes  (Afs)  ( </t>
    </r>
    <r>
      <rPr>
        <sz val="11"/>
        <color indexed="30"/>
        <rFont val="Times New Roman"/>
        <family val="1"/>
      </rPr>
      <t xml:space="preserve">This Project has 2 Two Gate vale boxes </t>
    </r>
    <r>
      <rPr>
        <b/>
        <sz val="12"/>
        <rFont val="Times New Roman"/>
        <family val="1"/>
      </rPr>
      <t>)</t>
    </r>
  </si>
  <si>
    <t xml:space="preserve">This Project has 2 Two Gate vale boxes </t>
  </si>
  <si>
    <t xml:space="preserve">Excavation for Spring protection laying in ground type 3-4 </t>
  </si>
  <si>
    <t xml:space="preserve">Supply and installaiton of Male threaded Adopter (MTA), Size (63x1 1/2") </t>
  </si>
  <si>
    <t>Robat Jamaloq village community water supply network project, Shahristan district, Daikundi province</t>
  </si>
  <si>
    <t>Reinforced Cement Concrete (RCC), M 200kg/cm2 including steel bars and shuttering according to the drawings. 1:1.5:3 ,  Note: slab of main hole  must has handle</t>
  </si>
  <si>
    <t>BoQ for One Break Pressure Tank</t>
  </si>
  <si>
    <t xml:space="preserve">Excavation for Spring protection laying in ground type 4-5 </t>
  </si>
  <si>
    <t xml:space="preserve">Sub-Total Cost for one Break Pressure Tank  (Afs.) </t>
  </si>
  <si>
    <t xml:space="preserve">BoQ for one Valve Box for Pressurer Reducing Valve </t>
  </si>
  <si>
    <t>Supply and installation of Pressure Reducing valve (good quality) Nominal Diameter =1 1/2"  best quality.</t>
  </si>
  <si>
    <t xml:space="preserve">Sub-Total Cost for 1 Valve Box for Pressurer Reducing Valve   (Afs.) </t>
  </si>
  <si>
    <t xml:space="preserve">Sub-Total Cost for 2 Two Pressurer Reducing Valve  (Afs)  </t>
  </si>
  <si>
    <t>Supply and installation of 1 1/4 inch Galvanised Iron Ladder  for reservoir with all required activites according to drawings. Note: the ladder of reservoir must be removeable</t>
  </si>
  <si>
    <r>
      <t xml:space="preserve">BoQ for One Stand Tap  ( </t>
    </r>
    <r>
      <rPr>
        <sz val="11"/>
        <color indexed="30"/>
        <rFont val="Times New Roman"/>
        <family val="1"/>
      </rPr>
      <t>This project has 20 twenty Stand Tap</t>
    </r>
    <r>
      <rPr>
        <b/>
        <sz val="12"/>
        <rFont val="Times New Roman"/>
        <family val="1"/>
      </rPr>
      <t xml:space="preserve"> )</t>
    </r>
  </si>
  <si>
    <t>Excavation for Stand Tap  in ground type 4-5 with all required activities, All task for this item to be under full approval and satisfaction of Engineer.</t>
  </si>
  <si>
    <t>Plain Cement Concrete (PCC), M150 kg/cm2 (1:2:4) . with all required activities, All task for this item to be under full approval and satisfaction of Engineer. Note: Instal flat stone under Tap during the build of stand tap</t>
  </si>
  <si>
    <r>
      <t xml:space="preserve">Sub-Total Cost for 20 Twenty Stand Tap (Afs)  ( </t>
    </r>
    <r>
      <rPr>
        <sz val="11"/>
        <color indexed="30"/>
        <rFont val="Times New Roman"/>
        <family val="1"/>
      </rPr>
      <t>This project has 20 twenty Stand Tap</t>
    </r>
    <r>
      <rPr>
        <sz val="11"/>
        <rFont val="Times New Roman"/>
        <family val="1"/>
      </rPr>
      <t xml:space="preserve"> )</t>
    </r>
  </si>
  <si>
    <t>Cost for 20 Stand Tap</t>
  </si>
  <si>
    <t xml:space="preserve">BoQ for One Gate Vale Box  </t>
  </si>
  <si>
    <t xml:space="preserve">Sub-Total Cost for 2 Two Gate Vale Boxes  (Afs) </t>
  </si>
  <si>
    <t xml:space="preserve">Excavation for Spring protection laying in ground type 4-5    </t>
  </si>
  <si>
    <t>Dashti</t>
  </si>
  <si>
    <t>Pitab</t>
  </si>
  <si>
    <t>Parwan</t>
  </si>
  <si>
    <t>Robat Jamaloq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</si>
</sst>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409]d\-mmm\-yyyy;@"/>
    <numFmt numFmtId="165" formatCode="0.0"/>
    <numFmt numFmtId="166" formatCode="&quot;$&quot;#,##0"/>
    <numFmt numFmtId="167" formatCode="#,##0.00;[Red]#,##0.00"/>
    <numFmt numFmtId="168" formatCode="#,##0.0"/>
    <numFmt numFmtId="169" formatCode="_-* #,##0.0_-;_-* #,##0.0\-;_-* &quot;-&quot;??_-;_-@_-"/>
    <numFmt numFmtId="170" formatCode="_(* #,##0.0_);_(* \(#,##0.0\);_(* &quot;-&quot;??_);_(@_)"/>
    <numFmt numFmtId="171" formatCode="_(* #,##0_);_(* \(#,##0\);_(* &quot;-&quot;??_);_(@_)"/>
  </numFmts>
  <fonts count="49" x14ac:knownFonts="1">
    <font>
      <sz val="11"/>
      <color theme="1"/>
      <name val="Calibri"/>
      <family val="2"/>
      <scheme val="minor"/>
    </font>
    <font>
      <sz val="11"/>
      <color theme="1"/>
      <name val="Calibri Light"/>
      <family val="2"/>
      <scheme val="major"/>
    </font>
    <font>
      <b/>
      <sz val="12"/>
      <name val="Calibri Light"/>
      <family val="2"/>
      <scheme val="major"/>
    </font>
    <font>
      <b/>
      <sz val="14"/>
      <name val="Calibri Light"/>
      <family val="2"/>
      <scheme val="major"/>
    </font>
    <font>
      <sz val="10"/>
      <name val="Calibri Light"/>
      <family val="2"/>
      <scheme val="major"/>
    </font>
    <font>
      <b/>
      <sz val="11"/>
      <name val="Calibri Light"/>
      <family val="2"/>
      <scheme val="major"/>
    </font>
    <font>
      <sz val="8"/>
      <name val="Calibri Light"/>
      <family val="2"/>
      <scheme val="major"/>
    </font>
    <font>
      <sz val="10"/>
      <color theme="1"/>
      <name val="Calibri Light"/>
      <family val="2"/>
      <scheme val="major"/>
    </font>
    <font>
      <b/>
      <sz val="11"/>
      <color theme="0"/>
      <name val="Calibri Light"/>
      <family val="2"/>
      <scheme val="major"/>
    </font>
    <font>
      <sz val="10"/>
      <color rgb="FFFF0000"/>
      <name val="Calibri Light"/>
      <family val="2"/>
      <scheme val="major"/>
    </font>
    <font>
      <b/>
      <sz val="11"/>
      <color theme="1"/>
      <name val="Calibri Light"/>
      <family val="2"/>
      <scheme val="major"/>
    </font>
    <font>
      <sz val="12"/>
      <name val="Calibri Light"/>
      <family val="2"/>
      <scheme val="major"/>
    </font>
    <font>
      <sz val="10"/>
      <name val="Arial"/>
      <family val="2"/>
    </font>
    <font>
      <b/>
      <sz val="11"/>
      <color theme="1"/>
      <name val="Calibri"/>
      <family val="2"/>
      <scheme val="minor"/>
    </font>
    <font>
      <b/>
      <sz val="10"/>
      <name val="Calibri Light"/>
      <family val="2"/>
      <scheme val="major"/>
    </font>
    <font>
      <b/>
      <sz val="12"/>
      <color rgb="FFFF0000"/>
      <name val="Calibri Light"/>
      <family val="2"/>
      <scheme val="major"/>
    </font>
    <font>
      <sz val="18"/>
      <color rgb="FF000000"/>
      <name val="Garamond"/>
      <family val="1"/>
    </font>
    <font>
      <b/>
      <sz val="8"/>
      <name val="Arial"/>
      <family val="2"/>
    </font>
    <font>
      <b/>
      <sz val="20"/>
      <name val="Arial"/>
      <family val="2"/>
    </font>
    <font>
      <b/>
      <u/>
      <sz val="14"/>
      <name val="Arial"/>
      <family val="2"/>
    </font>
    <font>
      <b/>
      <u/>
      <sz val="16"/>
      <name val="Arial"/>
      <family val="2"/>
    </font>
    <font>
      <sz val="11"/>
      <color theme="1"/>
      <name val="Calibri"/>
      <family val="2"/>
      <scheme val="minor"/>
    </font>
    <font>
      <sz val="14"/>
      <name val="Times New Roman"/>
      <family val="1"/>
    </font>
    <font>
      <b/>
      <sz val="12"/>
      <name val="Times New Roman"/>
      <family val="1"/>
    </font>
    <font>
      <b/>
      <sz val="8"/>
      <name val="Times New Roman"/>
      <family val="1"/>
    </font>
    <font>
      <b/>
      <sz val="10"/>
      <name val="Times New Roman"/>
      <family val="1"/>
    </font>
    <font>
      <b/>
      <sz val="10"/>
      <name val="Calibri"/>
      <family val="2"/>
      <scheme val="minor"/>
    </font>
    <font>
      <sz val="10"/>
      <name val="Calibri"/>
      <family val="2"/>
      <scheme val="minor"/>
    </font>
    <font>
      <sz val="10"/>
      <name val="Calibri"/>
      <family val="2"/>
    </font>
    <font>
      <sz val="10"/>
      <name val="Times New Roman"/>
      <family val="1"/>
    </font>
    <font>
      <b/>
      <sz val="14"/>
      <name val="Times New Roman"/>
      <family val="1"/>
    </font>
    <font>
      <sz val="10"/>
      <color indexed="8"/>
      <name val="Times New Roman"/>
      <family val="1"/>
    </font>
    <font>
      <sz val="9"/>
      <name val="Times New Roman"/>
      <family val="1"/>
    </font>
    <font>
      <sz val="11"/>
      <name val="Times New Roman"/>
      <family val="1"/>
    </font>
    <font>
      <sz val="10"/>
      <color theme="1"/>
      <name val="Times New Roman"/>
      <family val="1"/>
    </font>
    <font>
      <sz val="11"/>
      <color indexed="30"/>
      <name val="Times New Roman"/>
      <family val="1"/>
    </font>
    <font>
      <b/>
      <sz val="11"/>
      <name val="Times New Roman"/>
      <family val="1"/>
    </font>
    <font>
      <sz val="10"/>
      <color indexed="30"/>
      <name val="Times New Roman"/>
      <family val="1"/>
    </font>
    <font>
      <vertAlign val="superscript"/>
      <sz val="10"/>
      <name val="Arial"/>
      <family val="2"/>
    </font>
    <font>
      <b/>
      <sz val="16"/>
      <name val="Times New Roman"/>
      <family val="1"/>
    </font>
    <font>
      <sz val="12"/>
      <name val="Times New Roman"/>
      <family val="1"/>
    </font>
    <font>
      <sz val="20"/>
      <name val="Times New Roman"/>
      <family val="1"/>
    </font>
    <font>
      <sz val="12"/>
      <color theme="1"/>
      <name val="Times New Roman"/>
      <family val="1"/>
    </font>
    <font>
      <b/>
      <sz val="14"/>
      <name val="Calibri"/>
      <family val="2"/>
      <scheme val="minor"/>
    </font>
    <font>
      <sz val="8"/>
      <name val="Times New Roman"/>
      <family val="1"/>
    </font>
    <font>
      <sz val="12"/>
      <color theme="1"/>
      <name val="Calibri"/>
      <family val="2"/>
      <scheme val="minor"/>
    </font>
    <font>
      <b/>
      <sz val="12"/>
      <color indexed="30"/>
      <name val="Times New Roman"/>
      <family val="1"/>
    </font>
    <font>
      <b/>
      <sz val="14"/>
      <color indexed="8"/>
      <name val="Times New Roman"/>
      <family val="1"/>
    </font>
    <font>
      <sz val="12"/>
      <color indexed="30"/>
      <name val="Times New Roman"/>
      <family val="1"/>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9" tint="0.59999389629810485"/>
        <bgColor indexed="64"/>
      </patternFill>
    </fill>
    <fill>
      <patternFill patternType="solid">
        <fgColor theme="9" tint="-0.499984740745262"/>
        <bgColor indexed="64"/>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B4C6E7"/>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5" tint="0.79998168889431442"/>
        <bgColor indexed="64"/>
      </patternFill>
    </fill>
  </fills>
  <borders count="74">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
    <xf numFmtId="0" fontId="0" fillId="0" borderId="0"/>
    <xf numFmtId="0" fontId="12" fillId="0" borderId="0"/>
    <xf numFmtId="43" fontId="21" fillId="0" borderId="0" applyFont="0" applyFill="0" applyBorder="0" applyAlignment="0" applyProtection="0"/>
    <xf numFmtId="0" fontId="12" fillId="0" borderId="0"/>
    <xf numFmtId="0" fontId="12" fillId="0" borderId="0"/>
    <xf numFmtId="0" fontId="12" fillId="0" borderId="0"/>
  </cellStyleXfs>
  <cellXfs count="572">
    <xf numFmtId="0" fontId="0" fillId="0" borderId="0" xfId="0"/>
    <xf numFmtId="0" fontId="4" fillId="2" borderId="11" xfId="0" applyFont="1" applyFill="1" applyBorder="1" applyAlignment="1">
      <alignment horizontal="center"/>
    </xf>
    <xf numFmtId="165" fontId="4" fillId="2" borderId="11" xfId="0" applyNumberFormat="1" applyFont="1" applyFill="1" applyBorder="1" applyAlignment="1">
      <alignment horizontal="center"/>
    </xf>
    <xf numFmtId="2" fontId="4" fillId="2" borderId="11" xfId="0" applyNumberFormat="1" applyFont="1" applyFill="1" applyBorder="1" applyAlignment="1">
      <alignment horizontal="center"/>
    </xf>
    <xf numFmtId="0" fontId="4" fillId="4" borderId="0" xfId="0" applyFont="1" applyFill="1" applyAlignment="1">
      <alignment horizontal="center"/>
    </xf>
    <xf numFmtId="0" fontId="1" fillId="0" borderId="0" xfId="0" applyFont="1"/>
    <xf numFmtId="0" fontId="1" fillId="2" borderId="0" xfId="0" applyFont="1" applyFill="1"/>
    <xf numFmtId="0" fontId="7" fillId="0" borderId="0" xfId="0" applyFont="1"/>
    <xf numFmtId="0" fontId="2" fillId="4" borderId="0" xfId="0" applyFont="1" applyFill="1" applyAlignment="1">
      <alignment horizontal="center"/>
    </xf>
    <xf numFmtId="164" fontId="4" fillId="4" borderId="2" xfId="0" applyNumberFormat="1" applyFont="1" applyFill="1" applyBorder="1" applyAlignment="1">
      <alignment horizontal="left"/>
    </xf>
    <xf numFmtId="0" fontId="4" fillId="2" borderId="16" xfId="0" applyFont="1" applyFill="1" applyBorder="1" applyAlignment="1">
      <alignment horizontal="center" vertical="center"/>
    </xf>
    <xf numFmtId="0" fontId="4" fillId="2" borderId="18" xfId="0" applyFont="1" applyFill="1" applyBorder="1" applyAlignment="1">
      <alignment horizontal="left"/>
    </xf>
    <xf numFmtId="0" fontId="4" fillId="4" borderId="0" xfId="0" applyFont="1" applyFill="1" applyAlignment="1">
      <alignment horizontal="right"/>
    </xf>
    <xf numFmtId="0" fontId="4" fillId="7" borderId="11" xfId="0" applyFont="1" applyFill="1" applyBorder="1" applyAlignment="1">
      <alignment horizontal="left" wrapText="1"/>
    </xf>
    <xf numFmtId="0" fontId="7" fillId="0" borderId="0" xfId="0" applyFont="1" applyAlignment="1">
      <alignment vertical="top"/>
    </xf>
    <xf numFmtId="0" fontId="4" fillId="2" borderId="16" xfId="0" applyFont="1" applyFill="1" applyBorder="1" applyAlignment="1">
      <alignment horizontal="left" vertical="center"/>
    </xf>
    <xf numFmtId="0" fontId="4" fillId="2" borderId="11" xfId="0" applyFont="1" applyFill="1" applyBorder="1" applyAlignment="1">
      <alignment horizontal="left" vertical="center" wrapText="1"/>
    </xf>
    <xf numFmtId="165" fontId="4" fillId="2" borderId="11" xfId="0" applyNumberFormat="1" applyFont="1" applyFill="1" applyBorder="1" applyAlignment="1">
      <alignment horizontal="left" vertical="center"/>
    </xf>
    <xf numFmtId="2" fontId="4" fillId="2" borderId="11" xfId="0" applyNumberFormat="1" applyFont="1" applyFill="1" applyBorder="1" applyAlignment="1">
      <alignment horizontal="left" vertical="center"/>
    </xf>
    <xf numFmtId="0" fontId="4" fillId="2" borderId="11" xfId="0" applyFont="1" applyFill="1" applyBorder="1" applyAlignment="1">
      <alignment horizontal="left" vertical="center"/>
    </xf>
    <xf numFmtId="0" fontId="4" fillId="2" borderId="18" xfId="0" applyFont="1" applyFill="1" applyBorder="1" applyAlignment="1">
      <alignment horizontal="left" vertical="center"/>
    </xf>
    <xf numFmtId="2" fontId="7" fillId="0" borderId="11" xfId="0" applyNumberFormat="1" applyFont="1" applyBorder="1" applyAlignment="1">
      <alignment horizontal="center" vertical="center"/>
    </xf>
    <xf numFmtId="2" fontId="4" fillId="2" borderId="11" xfId="0" applyNumberFormat="1" applyFont="1" applyFill="1" applyBorder="1" applyAlignment="1">
      <alignment horizontal="center" vertical="center"/>
    </xf>
    <xf numFmtId="0" fontId="1" fillId="0" borderId="11" xfId="0" applyFont="1" applyBorder="1" applyAlignment="1">
      <alignment horizontal="center"/>
    </xf>
    <xf numFmtId="0" fontId="6" fillId="0" borderId="21" xfId="0" applyFont="1" applyBorder="1" applyAlignment="1">
      <alignment horizontal="center" wrapText="1"/>
    </xf>
    <xf numFmtId="0" fontId="7" fillId="0" borderId="11" xfId="0" applyFont="1" applyBorder="1" applyAlignment="1">
      <alignment vertical="center"/>
    </xf>
    <xf numFmtId="0" fontId="7" fillId="0" borderId="40" xfId="0" applyFont="1" applyBorder="1"/>
    <xf numFmtId="14" fontId="11" fillId="0" borderId="0" xfId="0" applyNumberFormat="1" applyFont="1" applyAlignment="1">
      <alignment vertical="center"/>
    </xf>
    <xf numFmtId="0" fontId="7" fillId="7" borderId="0" xfId="0" applyFont="1" applyFill="1"/>
    <xf numFmtId="0" fontId="5" fillId="7" borderId="0" xfId="0" applyFont="1" applyFill="1" applyAlignment="1">
      <alignment vertical="center"/>
    </xf>
    <xf numFmtId="166" fontId="5" fillId="6" borderId="49" xfId="0" applyNumberFormat="1" applyFont="1" applyFill="1" applyBorder="1" applyAlignment="1">
      <alignment horizontal="left" vertical="center"/>
    </xf>
    <xf numFmtId="164" fontId="4" fillId="4" borderId="2" xfId="0" applyNumberFormat="1"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7" fillId="0" borderId="18" xfId="0" applyFont="1" applyBorder="1" applyAlignment="1">
      <alignment horizontal="left" vertical="center"/>
    </xf>
    <xf numFmtId="0" fontId="5" fillId="6" borderId="44" xfId="0" applyFont="1" applyFill="1" applyBorder="1" applyAlignment="1">
      <alignment horizontal="left" vertical="center"/>
    </xf>
    <xf numFmtId="0" fontId="0" fillId="0" borderId="18" xfId="0" applyBorder="1"/>
    <xf numFmtId="0" fontId="4" fillId="7" borderId="11" xfId="0" applyFont="1" applyFill="1" applyBorder="1" applyAlignment="1">
      <alignment horizontal="left" vertical="center" wrapText="1"/>
    </xf>
    <xf numFmtId="0" fontId="1" fillId="7" borderId="11" xfId="0" applyFont="1" applyFill="1" applyBorder="1"/>
    <xf numFmtId="165" fontId="7" fillId="0" borderId="11" xfId="0" applyNumberFormat="1" applyFont="1" applyBorder="1" applyAlignment="1">
      <alignment horizontal="center" vertical="center"/>
    </xf>
    <xf numFmtId="2" fontId="8" fillId="5" borderId="42" xfId="0" applyNumberFormat="1" applyFont="1" applyFill="1" applyBorder="1" applyAlignment="1">
      <alignment horizontal="left" vertical="center"/>
    </xf>
    <xf numFmtId="0" fontId="3" fillId="2" borderId="37" xfId="0" applyFont="1" applyFill="1" applyBorder="1" applyAlignment="1">
      <alignment horizontal="center" vertical="center"/>
    </xf>
    <xf numFmtId="0" fontId="3" fillId="2" borderId="23" xfId="0" applyFont="1" applyFill="1" applyBorder="1" applyAlignment="1">
      <alignment horizontal="center" vertical="center"/>
    </xf>
    <xf numFmtId="0" fontId="0" fillId="0" borderId="11" xfId="0" applyBorder="1"/>
    <xf numFmtId="47" fontId="4" fillId="2" borderId="11" xfId="0" quotePrefix="1" applyNumberFormat="1" applyFont="1" applyFill="1" applyBorder="1" applyAlignment="1">
      <alignment vertical="center" wrapText="1"/>
    </xf>
    <xf numFmtId="0" fontId="4" fillId="4" borderId="2" xfId="0" applyFont="1" applyFill="1" applyBorder="1" applyAlignment="1">
      <alignment horizontal="center"/>
    </xf>
    <xf numFmtId="0" fontId="5" fillId="3" borderId="52" xfId="0" applyFont="1" applyFill="1" applyBorder="1" applyAlignment="1">
      <alignment horizontal="center" vertical="center"/>
    </xf>
    <xf numFmtId="0" fontId="5" fillId="3" borderId="21" xfId="0" applyFont="1" applyFill="1" applyBorder="1" applyAlignment="1">
      <alignment horizontal="left" vertical="center"/>
    </xf>
    <xf numFmtId="0" fontId="5" fillId="3" borderId="22" xfId="0" applyFont="1" applyFill="1" applyBorder="1" applyAlignment="1">
      <alignment horizontal="left" vertical="center"/>
    </xf>
    <xf numFmtId="0" fontId="14" fillId="7" borderId="46" xfId="0" applyFont="1" applyFill="1" applyBorder="1" applyAlignment="1">
      <alignment wrapText="1"/>
    </xf>
    <xf numFmtId="0" fontId="14" fillId="7" borderId="32" xfId="0" applyFont="1" applyFill="1" applyBorder="1" applyAlignment="1">
      <alignment wrapText="1"/>
    </xf>
    <xf numFmtId="2" fontId="13" fillId="0" borderId="0" xfId="0" applyNumberFormat="1" applyFont="1" applyAlignment="1">
      <alignment horizontal="center"/>
    </xf>
    <xf numFmtId="2" fontId="5" fillId="7" borderId="11" xfId="0" applyNumberFormat="1" applyFont="1" applyFill="1" applyBorder="1" applyAlignment="1">
      <alignment horizontal="center" wrapText="1"/>
    </xf>
    <xf numFmtId="2" fontId="5" fillId="7" borderId="32" xfId="0" applyNumberFormat="1" applyFont="1" applyFill="1" applyBorder="1" applyAlignment="1">
      <alignment horizontal="center" wrapText="1"/>
    </xf>
    <xf numFmtId="2" fontId="10" fillId="0" borderId="11" xfId="0" applyNumberFormat="1" applyFont="1" applyBorder="1" applyAlignment="1">
      <alignment horizontal="center"/>
    </xf>
    <xf numFmtId="0" fontId="16" fillId="0" borderId="60" xfId="0" applyFont="1" applyBorder="1" applyAlignment="1">
      <alignment vertical="center"/>
    </xf>
    <xf numFmtId="0" fontId="16" fillId="0" borderId="27" xfId="0" applyFont="1" applyBorder="1" applyAlignment="1">
      <alignment vertical="center"/>
    </xf>
    <xf numFmtId="0" fontId="16" fillId="0" borderId="57" xfId="0" applyFont="1" applyBorder="1" applyAlignment="1">
      <alignment vertical="center"/>
    </xf>
    <xf numFmtId="0" fontId="16" fillId="0" borderId="0" xfId="0" applyFont="1" applyAlignment="1">
      <alignment vertical="center"/>
    </xf>
    <xf numFmtId="0" fontId="16" fillId="0" borderId="11" xfId="0" applyFont="1" applyBorder="1" applyAlignment="1">
      <alignment vertical="center"/>
    </xf>
    <xf numFmtId="0" fontId="0" fillId="0" borderId="0" xfId="0" applyAlignment="1">
      <alignment wrapText="1"/>
    </xf>
    <xf numFmtId="167" fontId="20" fillId="0" borderId="0" xfId="0" applyNumberFormat="1" applyFont="1" applyAlignment="1">
      <alignment horizontal="center"/>
    </xf>
    <xf numFmtId="0" fontId="23" fillId="0" borderId="0" xfId="0" applyFont="1" applyAlignment="1">
      <alignment horizontal="center"/>
    </xf>
    <xf numFmtId="0" fontId="24" fillId="0" borderId="62" xfId="0" applyFont="1" applyBorder="1" applyAlignment="1">
      <alignment horizontal="center" vertical="center" wrapText="1"/>
    </xf>
    <xf numFmtId="0" fontId="23" fillId="0" borderId="63" xfId="0" applyFont="1" applyBorder="1" applyAlignment="1">
      <alignment horizontal="left" vertical="center" wrapText="1"/>
    </xf>
    <xf numFmtId="0" fontId="25" fillId="0" borderId="63" xfId="0" applyFont="1" applyBorder="1" applyAlignment="1">
      <alignment horizontal="center" vertical="center" wrapText="1"/>
    </xf>
    <xf numFmtId="168" fontId="25" fillId="0" borderId="63" xfId="0" applyNumberFormat="1" applyFont="1" applyBorder="1" applyAlignment="1">
      <alignment horizontal="center" vertical="center" wrapText="1"/>
    </xf>
    <xf numFmtId="0" fontId="25" fillId="0" borderId="64" xfId="0" applyFont="1" applyBorder="1" applyAlignment="1">
      <alignment horizontal="center" vertical="center" wrapText="1"/>
    </xf>
    <xf numFmtId="1" fontId="26" fillId="10" borderId="33" xfId="3" applyNumberFormat="1" applyFont="1" applyFill="1" applyBorder="1" applyAlignment="1">
      <alignment horizontal="center" vertical="center"/>
    </xf>
    <xf numFmtId="0" fontId="26" fillId="10" borderId="32" xfId="3" applyFont="1" applyFill="1" applyBorder="1" applyAlignment="1">
      <alignment horizontal="left" vertical="center" wrapText="1"/>
    </xf>
    <xf numFmtId="1" fontId="26" fillId="10" borderId="32" xfId="3" applyNumberFormat="1" applyFont="1" applyFill="1" applyBorder="1" applyAlignment="1">
      <alignment horizontal="center" vertical="center"/>
    </xf>
    <xf numFmtId="0" fontId="26" fillId="10" borderId="32" xfId="3" applyFont="1" applyFill="1" applyBorder="1" applyAlignment="1">
      <alignment horizontal="left" vertical="top" wrapText="1"/>
    </xf>
    <xf numFmtId="168" fontId="26" fillId="10" borderId="32" xfId="3" applyNumberFormat="1" applyFont="1" applyFill="1" applyBorder="1" applyAlignment="1">
      <alignment horizontal="center" vertical="center"/>
    </xf>
    <xf numFmtId="0" fontId="23" fillId="10" borderId="29" xfId="0" applyFont="1" applyFill="1" applyBorder="1" applyAlignment="1">
      <alignment horizontal="left" vertical="center"/>
    </xf>
    <xf numFmtId="1" fontId="27" fillId="7" borderId="16" xfId="3" applyNumberFormat="1" applyFont="1" applyFill="1" applyBorder="1" applyAlignment="1">
      <alignment horizontal="center" vertical="center"/>
    </xf>
    <xf numFmtId="0" fontId="26" fillId="7" borderId="11" xfId="3" quotePrefix="1" applyFont="1" applyFill="1" applyBorder="1" applyAlignment="1">
      <alignment horizontal="left" vertical="center" wrapText="1"/>
    </xf>
    <xf numFmtId="0" fontId="27" fillId="7" borderId="11" xfId="3" applyFont="1" applyFill="1" applyBorder="1" applyAlignment="1">
      <alignment horizontal="center" vertical="center"/>
    </xf>
    <xf numFmtId="4" fontId="27" fillId="7" borderId="11" xfId="2" applyNumberFormat="1" applyFont="1" applyFill="1" applyBorder="1" applyAlignment="1">
      <alignment horizontal="center" vertical="center"/>
    </xf>
    <xf numFmtId="168" fontId="27" fillId="7" borderId="11" xfId="2" applyNumberFormat="1" applyFont="1" applyFill="1" applyBorder="1" applyAlignment="1">
      <alignment horizontal="center" vertical="center"/>
    </xf>
    <xf numFmtId="168" fontId="29" fillId="7" borderId="11" xfId="0" applyNumberFormat="1" applyFont="1" applyFill="1" applyBorder="1" applyAlignment="1">
      <alignment horizontal="center" vertical="center"/>
    </xf>
    <xf numFmtId="0" fontId="23" fillId="0" borderId="18" xfId="0" applyFont="1" applyBorder="1" applyAlignment="1">
      <alignment horizontal="left" vertical="center"/>
    </xf>
    <xf numFmtId="0" fontId="26" fillId="7" borderId="11" xfId="3" applyFont="1" applyFill="1" applyBorder="1" applyAlignment="1">
      <alignment horizontal="left" vertical="center" wrapText="1"/>
    </xf>
    <xf numFmtId="0" fontId="26" fillId="4" borderId="11" xfId="3" applyFont="1" applyFill="1" applyBorder="1" applyAlignment="1">
      <alignment vertical="center"/>
    </xf>
    <xf numFmtId="4" fontId="26" fillId="4" borderId="11" xfId="2" applyNumberFormat="1" applyFont="1" applyFill="1" applyBorder="1" applyAlignment="1">
      <alignment vertical="center"/>
    </xf>
    <xf numFmtId="168" fontId="26" fillId="4" borderId="11" xfId="2" applyNumberFormat="1" applyFont="1" applyFill="1" applyBorder="1" applyAlignment="1">
      <alignment horizontal="center" vertical="center"/>
    </xf>
    <xf numFmtId="168" fontId="30" fillId="4" borderId="11" xfId="0" applyNumberFormat="1" applyFont="1" applyFill="1" applyBorder="1" applyAlignment="1">
      <alignment horizontal="center" vertical="center"/>
    </xf>
    <xf numFmtId="169" fontId="26" fillId="4" borderId="18" xfId="2" applyNumberFormat="1" applyFont="1" applyFill="1" applyBorder="1" applyAlignment="1">
      <alignment horizontal="center" vertical="center"/>
    </xf>
    <xf numFmtId="0" fontId="23" fillId="10" borderId="11" xfId="0" applyFont="1" applyFill="1" applyBorder="1" applyAlignment="1">
      <alignment horizontal="left" vertical="center"/>
    </xf>
    <xf numFmtId="0" fontId="23" fillId="10" borderId="18" xfId="0" applyFont="1" applyFill="1" applyBorder="1" applyAlignment="1">
      <alignment horizontal="left" vertical="center"/>
    </xf>
    <xf numFmtId="0" fontId="29" fillId="7" borderId="16" xfId="4" applyFont="1" applyFill="1" applyBorder="1" applyAlignment="1">
      <alignment horizontal="center" vertical="center" wrapText="1"/>
    </xf>
    <xf numFmtId="0" fontId="29" fillId="7" borderId="11" xfId="0" applyFont="1" applyFill="1" applyBorder="1" applyAlignment="1">
      <alignment horizontal="left" vertical="center" wrapText="1"/>
    </xf>
    <xf numFmtId="0" fontId="29" fillId="7" borderId="11" xfId="4" applyFont="1" applyFill="1" applyBorder="1" applyAlignment="1">
      <alignment horizontal="center" vertical="center" wrapText="1"/>
    </xf>
    <xf numFmtId="0" fontId="31" fillId="7" borderId="11" xfId="0" applyFont="1" applyFill="1" applyBorder="1" applyAlignment="1">
      <alignment horizontal="center" vertical="center" wrapText="1"/>
    </xf>
    <xf numFmtId="0" fontId="29" fillId="7" borderId="18" xfId="0" applyFont="1" applyFill="1" applyBorder="1" applyAlignment="1">
      <alignment horizontal="right" vertical="center" wrapText="1" readingOrder="2"/>
    </xf>
    <xf numFmtId="0" fontId="31" fillId="7" borderId="11" xfId="0" applyFont="1" applyFill="1" applyBorder="1" applyAlignment="1">
      <alignment horizontal="left" vertical="center" wrapText="1"/>
    </xf>
    <xf numFmtId="0" fontId="23" fillId="7" borderId="18" xfId="0" applyFont="1" applyFill="1" applyBorder="1" applyAlignment="1">
      <alignment horizontal="left" vertical="center"/>
    </xf>
    <xf numFmtId="0" fontId="31" fillId="7" borderId="11" xfId="0" applyFont="1" applyFill="1" applyBorder="1" applyAlignment="1">
      <alignment vertical="center" wrapText="1"/>
    </xf>
    <xf numFmtId="0" fontId="29" fillId="0" borderId="16" xfId="4" applyFont="1" applyBorder="1" applyAlignment="1">
      <alignment horizontal="center" vertical="center" wrapText="1"/>
    </xf>
    <xf numFmtId="0" fontId="31" fillId="0" borderId="11" xfId="0" applyFont="1" applyBorder="1" applyAlignment="1">
      <alignment horizontal="left" vertical="center" wrapText="1"/>
    </xf>
    <xf numFmtId="0" fontId="29" fillId="0" borderId="11" xfId="4" applyFont="1" applyBorder="1" applyAlignment="1">
      <alignment horizontal="center" vertical="center" wrapText="1"/>
    </xf>
    <xf numFmtId="0" fontId="31" fillId="0" borderId="11" xfId="0" applyFont="1" applyBorder="1" applyAlignment="1">
      <alignment horizontal="center" vertical="center" wrapText="1"/>
    </xf>
    <xf numFmtId="168" fontId="29" fillId="0" borderId="11" xfId="0" applyNumberFormat="1" applyFont="1" applyBorder="1" applyAlignment="1">
      <alignment horizontal="center" vertical="center"/>
    </xf>
    <xf numFmtId="0" fontId="32" fillId="0" borderId="18" xfId="0" applyFont="1" applyBorder="1" applyAlignment="1">
      <alignment horizontal="left" vertical="center" wrapText="1"/>
    </xf>
    <xf numFmtId="0" fontId="29" fillId="7" borderId="18" xfId="0" applyFont="1" applyFill="1" applyBorder="1" applyAlignment="1">
      <alignment horizontal="left" vertical="center"/>
    </xf>
    <xf numFmtId="168" fontId="29" fillId="0" borderId="11" xfId="4" applyNumberFormat="1" applyFont="1" applyBorder="1" applyAlignment="1">
      <alignment horizontal="center" vertical="center"/>
    </xf>
    <xf numFmtId="0" fontId="29" fillId="7" borderId="11" xfId="0" applyFont="1" applyFill="1" applyBorder="1" applyAlignment="1">
      <alignment vertical="center" wrapText="1"/>
    </xf>
    <xf numFmtId="2" fontId="29" fillId="7" borderId="11" xfId="0" applyNumberFormat="1" applyFont="1" applyFill="1" applyBorder="1" applyAlignment="1">
      <alignment horizontal="center" vertical="center"/>
    </xf>
    <xf numFmtId="0" fontId="29" fillId="7" borderId="11" xfId="0" applyFont="1" applyFill="1" applyBorder="1" applyAlignment="1">
      <alignment horizontal="center" vertical="center"/>
    </xf>
    <xf numFmtId="170" fontId="30" fillId="11" borderId="11" xfId="2" applyNumberFormat="1" applyFont="1" applyFill="1" applyBorder="1" applyAlignment="1">
      <alignment horizontal="center" vertical="center"/>
    </xf>
    <xf numFmtId="0" fontId="23" fillId="11" borderId="18" xfId="0" applyFont="1" applyFill="1" applyBorder="1" applyAlignment="1">
      <alignment horizontal="left" vertical="center"/>
    </xf>
    <xf numFmtId="0" fontId="23" fillId="4" borderId="11" xfId="0" applyFont="1" applyFill="1" applyBorder="1" applyAlignment="1">
      <alignment horizontal="center" vertical="center"/>
    </xf>
    <xf numFmtId="3" fontId="23" fillId="4" borderId="11" xfId="0" applyNumberFormat="1" applyFont="1" applyFill="1" applyBorder="1" applyAlignment="1">
      <alignment horizontal="center" vertical="center"/>
    </xf>
    <xf numFmtId="170" fontId="30" fillId="4" borderId="11" xfId="2" applyNumberFormat="1" applyFont="1" applyFill="1" applyBorder="1" applyAlignment="1">
      <alignment horizontal="center" vertical="center"/>
    </xf>
    <xf numFmtId="0" fontId="29" fillId="4" borderId="18" xfId="0" applyFont="1" applyFill="1" applyBorder="1" applyAlignment="1">
      <alignment horizontal="left" vertical="center" wrapText="1"/>
    </xf>
    <xf numFmtId="0" fontId="29" fillId="0" borderId="11" xfId="0" applyFont="1" applyBorder="1" applyAlignment="1">
      <alignment vertical="center" wrapText="1"/>
    </xf>
    <xf numFmtId="2" fontId="29" fillId="0" borderId="11" xfId="0" applyNumberFormat="1" applyFont="1" applyBorder="1" applyAlignment="1">
      <alignment horizontal="center" vertical="center"/>
    </xf>
    <xf numFmtId="0" fontId="29" fillId="0" borderId="11" xfId="4" applyFont="1" applyBorder="1" applyAlignment="1">
      <alignment horizontal="center" vertical="center"/>
    </xf>
    <xf numFmtId="0" fontId="29" fillId="0" borderId="11" xfId="0" applyFont="1" applyBorder="1" applyAlignment="1">
      <alignment horizontal="center" vertical="center"/>
    </xf>
    <xf numFmtId="171" fontId="33" fillId="4" borderId="18" xfId="2" applyNumberFormat="1" applyFont="1" applyFill="1" applyBorder="1" applyAlignment="1">
      <alignment horizontal="center" vertical="center"/>
    </xf>
    <xf numFmtId="0" fontId="29" fillId="0" borderId="11" xfId="3" applyFont="1" applyBorder="1" applyAlignment="1">
      <alignment horizontal="left" vertical="center" wrapText="1"/>
    </xf>
    <xf numFmtId="168" fontId="34" fillId="0" borderId="11" xfId="0" applyNumberFormat="1" applyFont="1" applyBorder="1" applyAlignment="1">
      <alignment horizontal="center" vertical="center"/>
    </xf>
    <xf numFmtId="168" fontId="31" fillId="0" borderId="11" xfId="0" applyNumberFormat="1" applyFont="1" applyBorder="1" applyAlignment="1">
      <alignment horizontal="center" vertical="center" wrapText="1"/>
    </xf>
    <xf numFmtId="0" fontId="29" fillId="0" borderId="18" xfId="0" applyFont="1" applyBorder="1" applyAlignment="1">
      <alignment horizontal="left" vertical="center" wrapText="1"/>
    </xf>
    <xf numFmtId="0" fontId="29" fillId="0" borderId="11" xfId="3" quotePrefix="1" applyFont="1" applyBorder="1" applyAlignment="1">
      <alignment horizontal="left" vertical="center" wrapText="1"/>
    </xf>
    <xf numFmtId="0" fontId="29" fillId="0" borderId="11" xfId="3" applyFont="1" applyBorder="1" applyAlignment="1">
      <alignment horizontal="center" vertical="center"/>
    </xf>
    <xf numFmtId="0" fontId="29" fillId="0" borderId="18" xfId="0" applyFont="1" applyBorder="1" applyAlignment="1">
      <alignment horizontal="left" vertical="center"/>
    </xf>
    <xf numFmtId="0" fontId="29" fillId="0" borderId="18" xfId="0" applyFont="1" applyBorder="1" applyAlignment="1">
      <alignment vertical="center"/>
    </xf>
    <xf numFmtId="0" fontId="27" fillId="0" borderId="11" xfId="3" applyFont="1" applyBorder="1" applyAlignment="1">
      <alignment horizontal="center" vertical="center" wrapText="1"/>
    </xf>
    <xf numFmtId="168" fontId="27" fillId="0" borderId="11" xfId="3" applyNumberFormat="1" applyFont="1" applyBorder="1" applyAlignment="1">
      <alignment horizontal="center" vertical="center"/>
    </xf>
    <xf numFmtId="0" fontId="29" fillId="0" borderId="11" xfId="5" applyFont="1" applyBorder="1" applyAlignment="1">
      <alignment horizontal="left" vertical="center" wrapText="1"/>
    </xf>
    <xf numFmtId="0" fontId="29" fillId="0" borderId="11" xfId="5" applyFont="1" applyBorder="1" applyAlignment="1">
      <alignment vertical="center" wrapText="1"/>
    </xf>
    <xf numFmtId="0" fontId="31" fillId="0" borderId="11" xfId="0" applyFont="1" applyBorder="1" applyAlignment="1">
      <alignment vertical="center" wrapText="1"/>
    </xf>
    <xf numFmtId="0" fontId="32" fillId="0" borderId="18" xfId="0" applyFont="1" applyBorder="1" applyAlignment="1">
      <alignment horizontal="left" vertical="center"/>
    </xf>
    <xf numFmtId="0" fontId="29" fillId="0" borderId="11" xfId="4" applyFont="1" applyBorder="1" applyAlignment="1">
      <alignment horizontal="left" vertical="center" wrapText="1"/>
    </xf>
    <xf numFmtId="1" fontId="29" fillId="0" borderId="11" xfId="4" applyNumberFormat="1" applyFont="1" applyBorder="1" applyAlignment="1">
      <alignment horizontal="center" vertical="center"/>
    </xf>
    <xf numFmtId="0" fontId="29" fillId="0" borderId="18" xfId="0" applyFont="1" applyBorder="1" applyAlignment="1">
      <alignment horizontal="center" vertical="center"/>
    </xf>
    <xf numFmtId="0" fontId="29" fillId="0" borderId="11" xfId="0" applyFont="1" applyBorder="1" applyAlignment="1">
      <alignment vertical="center"/>
    </xf>
    <xf numFmtId="168" fontId="34" fillId="0" borderId="11" xfId="4" applyNumberFormat="1" applyFont="1" applyBorder="1" applyAlignment="1">
      <alignment horizontal="center" vertical="center"/>
    </xf>
    <xf numFmtId="0" fontId="23" fillId="4" borderId="18" xfId="0" applyFont="1" applyFill="1" applyBorder="1" applyAlignment="1">
      <alignment horizontal="left" vertical="center"/>
    </xf>
    <xf numFmtId="168" fontId="29" fillId="7" borderId="11" xfId="0" applyNumberFormat="1" applyFont="1" applyFill="1" applyBorder="1" applyAlignment="1">
      <alignment vertical="center" wrapText="1"/>
    </xf>
    <xf numFmtId="168" fontId="29" fillId="7" borderId="11" xfId="0" applyNumberFormat="1" applyFont="1" applyFill="1" applyBorder="1" applyAlignment="1">
      <alignment horizontal="center" vertical="center" wrapText="1"/>
    </xf>
    <xf numFmtId="2" fontId="29" fillId="7" borderId="11" xfId="0" applyNumberFormat="1" applyFont="1" applyFill="1" applyBorder="1" applyAlignment="1">
      <alignment horizontal="center" vertical="center" wrapText="1"/>
    </xf>
    <xf numFmtId="168" fontId="29" fillId="7" borderId="11" xfId="0" applyNumberFormat="1" applyFont="1" applyFill="1" applyBorder="1" applyAlignment="1">
      <alignment horizontal="left" vertical="center" wrapText="1"/>
    </xf>
    <xf numFmtId="168" fontId="31" fillId="7" borderId="11" xfId="0" applyNumberFormat="1" applyFont="1" applyFill="1" applyBorder="1" applyAlignment="1">
      <alignment vertical="center" wrapText="1"/>
    </xf>
    <xf numFmtId="168" fontId="31" fillId="7" borderId="11" xfId="0" applyNumberFormat="1" applyFont="1" applyFill="1" applyBorder="1" applyAlignment="1">
      <alignment horizontal="center" vertical="center" wrapText="1"/>
    </xf>
    <xf numFmtId="168" fontId="23" fillId="12" borderId="11" xfId="0" applyNumberFormat="1" applyFont="1" applyFill="1" applyBorder="1" applyAlignment="1">
      <alignment vertical="center" wrapText="1"/>
    </xf>
    <xf numFmtId="2" fontId="23" fillId="12" borderId="11" xfId="0" applyNumberFormat="1" applyFont="1" applyFill="1" applyBorder="1" applyAlignment="1">
      <alignment vertical="center" wrapText="1"/>
    </xf>
    <xf numFmtId="168" fontId="30" fillId="12" borderId="11" xfId="2" applyNumberFormat="1" applyFont="1" applyFill="1" applyBorder="1" applyAlignment="1">
      <alignment horizontal="center" vertical="center" wrapText="1"/>
    </xf>
    <xf numFmtId="168" fontId="23" fillId="12" borderId="18" xfId="0" applyNumberFormat="1" applyFont="1" applyFill="1" applyBorder="1" applyAlignment="1">
      <alignment horizontal="left" vertical="center" wrapText="1"/>
    </xf>
    <xf numFmtId="3" fontId="29" fillId="7" borderId="11" xfId="0" applyNumberFormat="1" applyFont="1" applyFill="1" applyBorder="1" applyAlignment="1">
      <alignment horizontal="center" vertical="center"/>
    </xf>
    <xf numFmtId="0" fontId="29" fillId="7" borderId="11" xfId="3" applyFont="1" applyFill="1" applyBorder="1" applyAlignment="1">
      <alignment horizontal="center" vertical="center"/>
    </xf>
    <xf numFmtId="3" fontId="29" fillId="0" borderId="11" xfId="0" applyNumberFormat="1" applyFont="1" applyBorder="1" applyAlignment="1">
      <alignment horizontal="center" vertical="center"/>
    </xf>
    <xf numFmtId="0" fontId="29" fillId="4" borderId="18" xfId="0" applyFont="1" applyFill="1" applyBorder="1" applyAlignment="1">
      <alignment horizontal="left" vertical="center"/>
    </xf>
    <xf numFmtId="2" fontId="23" fillId="4" borderId="11" xfId="0" applyNumberFormat="1" applyFont="1" applyFill="1" applyBorder="1" applyAlignment="1">
      <alignment horizontal="center" vertical="center" wrapText="1"/>
    </xf>
    <xf numFmtId="3" fontId="23" fillId="4" borderId="11" xfId="0" applyNumberFormat="1" applyFont="1" applyFill="1" applyBorder="1" applyAlignment="1">
      <alignment horizontal="center" vertical="center" wrapText="1"/>
    </xf>
    <xf numFmtId="168" fontId="30" fillId="4" borderId="11" xfId="2" applyNumberFormat="1" applyFont="1" applyFill="1" applyBorder="1" applyAlignment="1">
      <alignment horizontal="center" vertical="center" wrapText="1"/>
    </xf>
    <xf numFmtId="0" fontId="29" fillId="0" borderId="11" xfId="0" applyFont="1" applyBorder="1" applyAlignment="1">
      <alignment horizontal="left" vertical="center" wrapText="1"/>
    </xf>
    <xf numFmtId="1" fontId="31" fillId="0" borderId="11" xfId="0" applyNumberFormat="1" applyFont="1" applyBorder="1" applyAlignment="1">
      <alignment horizontal="center" vertical="center" wrapText="1"/>
    </xf>
    <xf numFmtId="0" fontId="29" fillId="7" borderId="11" xfId="4" applyFont="1" applyFill="1" applyBorder="1" applyAlignment="1">
      <alignment horizontal="left" vertical="center" wrapText="1"/>
    </xf>
    <xf numFmtId="168" fontId="29" fillId="7" borderId="11" xfId="4" applyNumberFormat="1" applyFont="1" applyFill="1" applyBorder="1" applyAlignment="1">
      <alignment horizontal="center" vertical="center"/>
    </xf>
    <xf numFmtId="1" fontId="29" fillId="7" borderId="18" xfId="0" applyNumberFormat="1" applyFont="1" applyFill="1" applyBorder="1" applyAlignment="1">
      <alignment horizontal="left" vertical="center" wrapText="1"/>
    </xf>
    <xf numFmtId="0" fontId="29" fillId="7" borderId="18" xfId="0" applyFont="1" applyFill="1" applyBorder="1" applyAlignment="1">
      <alignment horizontal="left" vertical="center" wrapText="1"/>
    </xf>
    <xf numFmtId="170" fontId="30" fillId="12" borderId="11" xfId="2" applyNumberFormat="1" applyFont="1" applyFill="1" applyBorder="1" applyAlignment="1">
      <alignment horizontal="center" vertical="center"/>
    </xf>
    <xf numFmtId="0" fontId="23" fillId="12" borderId="18" xfId="0" applyFont="1" applyFill="1" applyBorder="1" applyAlignment="1">
      <alignment horizontal="left" vertical="center"/>
    </xf>
    <xf numFmtId="0" fontId="29" fillId="10" borderId="11" xfId="0" applyFont="1" applyFill="1" applyBorder="1" applyAlignment="1">
      <alignment horizontal="center" vertical="center"/>
    </xf>
    <xf numFmtId="0" fontId="29" fillId="10" borderId="18" xfId="0" applyFont="1" applyFill="1" applyBorder="1" applyAlignment="1">
      <alignment horizontal="center" vertical="center"/>
    </xf>
    <xf numFmtId="0" fontId="29" fillId="7" borderId="16" xfId="0" applyFont="1" applyFill="1" applyBorder="1" applyAlignment="1">
      <alignment horizontal="center" vertical="center"/>
    </xf>
    <xf numFmtId="0" fontId="29" fillId="0" borderId="11" xfId="0" applyFont="1" applyBorder="1" applyAlignment="1">
      <alignment horizontal="left" vertical="center" wrapText="1" readingOrder="1"/>
    </xf>
    <xf numFmtId="165" fontId="29" fillId="0" borderId="11" xfId="0" applyNumberFormat="1" applyFont="1" applyBorder="1" applyAlignment="1">
      <alignment horizontal="center" vertical="center"/>
    </xf>
    <xf numFmtId="1" fontId="29" fillId="7" borderId="11" xfId="4" applyNumberFormat="1" applyFont="1" applyFill="1" applyBorder="1" applyAlignment="1">
      <alignment horizontal="center" vertical="center"/>
    </xf>
    <xf numFmtId="0" fontId="23" fillId="7" borderId="11" xfId="0" applyFont="1" applyFill="1" applyBorder="1" applyAlignment="1">
      <alignment horizontal="center" vertical="center"/>
    </xf>
    <xf numFmtId="3" fontId="29" fillId="0" borderId="18" xfId="0" applyNumberFormat="1" applyFont="1" applyBorder="1" applyAlignment="1">
      <alignment vertical="center"/>
    </xf>
    <xf numFmtId="0" fontId="29" fillId="10" borderId="65" xfId="0" applyFont="1" applyFill="1" applyBorder="1" applyAlignment="1">
      <alignment horizontal="center" vertical="center"/>
    </xf>
    <xf numFmtId="168" fontId="29" fillId="10" borderId="65" xfId="0" applyNumberFormat="1" applyFont="1" applyFill="1" applyBorder="1" applyAlignment="1">
      <alignment vertical="center"/>
    </xf>
    <xf numFmtId="168" fontId="39" fillId="10" borderId="65" xfId="0" applyNumberFormat="1" applyFont="1" applyFill="1" applyBorder="1" applyAlignment="1">
      <alignment horizontal="center" vertical="center"/>
    </xf>
    <xf numFmtId="0" fontId="29" fillId="10" borderId="44" xfId="0" applyFont="1" applyFill="1" applyBorder="1" applyAlignment="1">
      <alignment vertical="center"/>
    </xf>
    <xf numFmtId="0" fontId="41" fillId="0" borderId="0" xfId="0" applyFont="1"/>
    <xf numFmtId="0" fontId="41" fillId="0" borderId="0" xfId="0" applyFont="1" applyAlignment="1">
      <alignment horizontal="center" wrapText="1"/>
    </xf>
    <xf numFmtId="0" fontId="29" fillId="0" borderId="0" xfId="0" applyFont="1"/>
    <xf numFmtId="0" fontId="29" fillId="0" borderId="50" xfId="0" applyFont="1" applyBorder="1"/>
    <xf numFmtId="0" fontId="29" fillId="0" borderId="11" xfId="0" applyFont="1" applyBorder="1"/>
    <xf numFmtId="0" fontId="24" fillId="0" borderId="66" xfId="0" applyFont="1" applyBorder="1" applyAlignment="1">
      <alignment horizontal="center" vertical="center" wrapText="1"/>
    </xf>
    <xf numFmtId="0" fontId="23" fillId="0" borderId="66" xfId="0" applyFont="1" applyBorder="1" applyAlignment="1">
      <alignment horizontal="left" vertical="center" wrapText="1"/>
    </xf>
    <xf numFmtId="0" fontId="25" fillId="0" borderId="66" xfId="0" applyFont="1" applyBorder="1" applyAlignment="1">
      <alignment horizontal="center" vertical="center" wrapText="1"/>
    </xf>
    <xf numFmtId="168" fontId="25" fillId="0" borderId="66" xfId="0" applyNumberFormat="1" applyFont="1" applyBorder="1" applyAlignment="1">
      <alignment horizontal="center" vertical="center" wrapText="1"/>
    </xf>
    <xf numFmtId="0" fontId="29" fillId="0" borderId="67" xfId="0" applyFont="1" applyBorder="1"/>
    <xf numFmtId="168" fontId="26" fillId="10" borderId="32" xfId="3" applyNumberFormat="1" applyFont="1" applyFill="1" applyBorder="1" applyAlignment="1">
      <alignment horizontal="left" vertical="top" wrapText="1"/>
    </xf>
    <xf numFmtId="165" fontId="27" fillId="7" borderId="16" xfId="3" applyNumberFormat="1" applyFont="1" applyFill="1" applyBorder="1" applyAlignment="1">
      <alignment horizontal="center" vertical="center"/>
    </xf>
    <xf numFmtId="168" fontId="42" fillId="0" borderId="11" xfId="0" applyNumberFormat="1" applyFont="1" applyBorder="1" applyAlignment="1">
      <alignment horizontal="center" vertical="center"/>
    </xf>
    <xf numFmtId="0" fontId="34" fillId="0" borderId="0" xfId="0" applyFont="1"/>
    <xf numFmtId="0" fontId="26" fillId="13" borderId="11" xfId="3" applyFont="1" applyFill="1" applyBorder="1" applyAlignment="1">
      <alignment vertical="center"/>
    </xf>
    <xf numFmtId="4" fontId="26" fillId="13" borderId="11" xfId="2" applyNumberFormat="1" applyFont="1" applyFill="1" applyBorder="1" applyAlignment="1">
      <alignment vertical="center"/>
    </xf>
    <xf numFmtId="168" fontId="26" fillId="13" borderId="11" xfId="2" applyNumberFormat="1" applyFont="1" applyFill="1" applyBorder="1" applyAlignment="1">
      <alignment horizontal="center" vertical="center"/>
    </xf>
    <xf numFmtId="168" fontId="43" fillId="13" borderId="11" xfId="2" applyNumberFormat="1" applyFont="1" applyFill="1" applyBorder="1" applyAlignment="1">
      <alignment horizontal="center" vertical="center"/>
    </xf>
    <xf numFmtId="169" fontId="26" fillId="13" borderId="18" xfId="2" applyNumberFormat="1" applyFont="1" applyFill="1" applyBorder="1" applyAlignment="1">
      <alignment horizontal="center" vertical="center"/>
    </xf>
    <xf numFmtId="0" fontId="29" fillId="7" borderId="33" xfId="4" applyFont="1" applyFill="1" applyBorder="1" applyAlignment="1">
      <alignment horizontal="center" vertical="center" wrapText="1"/>
    </xf>
    <xf numFmtId="0" fontId="29" fillId="7" borderId="32" xfId="0" applyFont="1" applyFill="1" applyBorder="1" applyAlignment="1">
      <alignment horizontal="left" vertical="center" wrapText="1"/>
    </xf>
    <xf numFmtId="0" fontId="29" fillId="7" borderId="32" xfId="4" applyFont="1" applyFill="1" applyBorder="1" applyAlignment="1">
      <alignment horizontal="center" vertical="center" wrapText="1"/>
    </xf>
    <xf numFmtId="0" fontId="31" fillId="7" borderId="32" xfId="0" applyFont="1" applyFill="1" applyBorder="1" applyAlignment="1">
      <alignment horizontal="center" vertical="center" wrapText="1"/>
    </xf>
    <xf numFmtId="168" fontId="29" fillId="7" borderId="32" xfId="0" applyNumberFormat="1" applyFont="1" applyFill="1" applyBorder="1" applyAlignment="1">
      <alignment horizontal="center" vertical="center"/>
    </xf>
    <xf numFmtId="0" fontId="29" fillId="7" borderId="29" xfId="0" applyFont="1" applyFill="1" applyBorder="1" applyAlignment="1">
      <alignment horizontal="right" vertical="center" wrapText="1" readingOrder="2"/>
    </xf>
    <xf numFmtId="0" fontId="29" fillId="14" borderId="0" xfId="0" applyFont="1" applyFill="1"/>
    <xf numFmtId="0" fontId="31" fillId="7" borderId="21" xfId="0" applyFont="1" applyFill="1" applyBorder="1" applyAlignment="1">
      <alignment horizontal="center" vertical="center" wrapText="1"/>
    </xf>
    <xf numFmtId="0" fontId="23" fillId="7" borderId="22" xfId="0" applyFont="1" applyFill="1" applyBorder="1" applyAlignment="1">
      <alignment horizontal="left" vertical="center"/>
    </xf>
    <xf numFmtId="0" fontId="29" fillId="7" borderId="21" xfId="0" applyFont="1" applyFill="1" applyBorder="1" applyAlignment="1">
      <alignment vertical="center" wrapText="1"/>
    </xf>
    <xf numFmtId="0" fontId="29" fillId="7" borderId="21" xfId="0" applyFont="1" applyFill="1" applyBorder="1" applyAlignment="1">
      <alignment horizontal="center" vertical="center"/>
    </xf>
    <xf numFmtId="168" fontId="29" fillId="7" borderId="21" xfId="0" applyNumberFormat="1" applyFont="1" applyFill="1" applyBorder="1" applyAlignment="1">
      <alignment horizontal="center" vertical="center"/>
    </xf>
    <xf numFmtId="168" fontId="30" fillId="12" borderId="63" xfId="2" applyNumberFormat="1" applyFont="1" applyFill="1" applyBorder="1" applyAlignment="1">
      <alignment horizontal="center" vertical="center"/>
    </xf>
    <xf numFmtId="0" fontId="23" fillId="12" borderId="64" xfId="0" applyFont="1" applyFill="1" applyBorder="1" applyAlignment="1">
      <alignment horizontal="left" vertical="center"/>
    </xf>
    <xf numFmtId="4" fontId="29" fillId="0" borderId="11" xfId="2" applyNumberFormat="1" applyFont="1" applyFill="1" applyBorder="1" applyAlignment="1">
      <alignment horizontal="center" vertical="center"/>
    </xf>
    <xf numFmtId="0" fontId="29" fillId="7" borderId="11" xfId="3" quotePrefix="1" applyFont="1" applyFill="1" applyBorder="1" applyAlignment="1">
      <alignment horizontal="left" vertical="center" wrapText="1"/>
    </xf>
    <xf numFmtId="0" fontId="29" fillId="7" borderId="18" xfId="0" applyFont="1" applyFill="1" applyBorder="1" applyAlignment="1">
      <alignment vertical="center"/>
    </xf>
    <xf numFmtId="0" fontId="29" fillId="0" borderId="11" xfId="3" applyFont="1" applyBorder="1" applyAlignment="1">
      <alignment horizontal="center" vertical="center" wrapText="1"/>
    </xf>
    <xf numFmtId="168" fontId="29" fillId="0" borderId="11" xfId="3" applyNumberFormat="1" applyFont="1" applyBorder="1" applyAlignment="1">
      <alignment horizontal="center" vertical="center"/>
    </xf>
    <xf numFmtId="0" fontId="29" fillId="7" borderId="11" xfId="5" applyFont="1" applyFill="1" applyBorder="1" applyAlignment="1">
      <alignment horizontal="left" vertical="center" wrapText="1"/>
    </xf>
    <xf numFmtId="0" fontId="29" fillId="7" borderId="11" xfId="5" applyFont="1" applyFill="1" applyBorder="1" applyAlignment="1">
      <alignment vertical="center" wrapText="1"/>
    </xf>
    <xf numFmtId="0" fontId="32" fillId="0" borderId="18" xfId="0" applyFont="1" applyBorder="1" applyAlignment="1">
      <alignment vertical="center" wrapText="1"/>
    </xf>
    <xf numFmtId="0" fontId="29" fillId="0" borderId="21" xfId="0" applyFont="1" applyBorder="1" applyAlignment="1">
      <alignment horizontal="center" vertical="center"/>
    </xf>
    <xf numFmtId="0" fontId="31" fillId="0" borderId="21" xfId="0" applyFont="1" applyBorder="1" applyAlignment="1">
      <alignment horizontal="center" vertical="center" wrapText="1"/>
    </xf>
    <xf numFmtId="0" fontId="23" fillId="12" borderId="63" xfId="0" applyFont="1" applyFill="1" applyBorder="1" applyAlignment="1">
      <alignment horizontal="center" vertical="center"/>
    </xf>
    <xf numFmtId="3" fontId="23" fillId="12" borderId="63" xfId="0" applyNumberFormat="1" applyFont="1" applyFill="1" applyBorder="1" applyAlignment="1">
      <alignment horizontal="center" vertical="center"/>
    </xf>
    <xf numFmtId="0" fontId="32" fillId="12" borderId="64" xfId="0" applyFont="1" applyFill="1" applyBorder="1" applyAlignment="1">
      <alignment horizontal="left" vertical="center" wrapText="1"/>
    </xf>
    <xf numFmtId="4" fontId="29" fillId="7" borderId="11" xfId="0" applyNumberFormat="1" applyFont="1" applyFill="1" applyBorder="1" applyAlignment="1">
      <alignment horizontal="center" vertical="center" wrapText="1"/>
    </xf>
    <xf numFmtId="168" fontId="30" fillId="12" borderId="11" xfId="2" applyNumberFormat="1" applyFont="1" applyFill="1" applyBorder="1" applyAlignment="1">
      <alignment horizontal="center" vertical="center"/>
    </xf>
    <xf numFmtId="0" fontId="29" fillId="0" borderId="18" xfId="0" applyFont="1" applyBorder="1" applyAlignment="1">
      <alignment vertical="center" wrapText="1"/>
    </xf>
    <xf numFmtId="0" fontId="29" fillId="0" borderId="0" xfId="0" applyFont="1" applyAlignment="1">
      <alignment horizontal="center" vertical="center"/>
    </xf>
    <xf numFmtId="1" fontId="29" fillId="0" borderId="0" xfId="4" applyNumberFormat="1" applyFont="1" applyAlignment="1">
      <alignment horizontal="center" vertical="center"/>
    </xf>
    <xf numFmtId="0" fontId="29" fillId="0" borderId="0" xfId="4" applyFont="1" applyAlignment="1">
      <alignment horizontal="center" vertical="center"/>
    </xf>
    <xf numFmtId="0" fontId="29" fillId="7" borderId="21" xfId="0" applyFont="1" applyFill="1" applyBorder="1" applyAlignment="1">
      <alignment horizontal="left" vertical="center" wrapText="1"/>
    </xf>
    <xf numFmtId="168" fontId="29" fillId="7" borderId="21" xfId="4" applyNumberFormat="1" applyFont="1" applyFill="1" applyBorder="1" applyAlignment="1">
      <alignment horizontal="center" vertical="center"/>
    </xf>
    <xf numFmtId="168" fontId="31" fillId="7" borderId="21" xfId="0" applyNumberFormat="1" applyFont="1" applyFill="1" applyBorder="1" applyAlignment="1">
      <alignment horizontal="center" vertical="center" wrapText="1"/>
    </xf>
    <xf numFmtId="0" fontId="29" fillId="7" borderId="22" xfId="0" applyFont="1" applyFill="1" applyBorder="1" applyAlignment="1">
      <alignment horizontal="left" vertical="center" wrapText="1"/>
    </xf>
    <xf numFmtId="0" fontId="29" fillId="8" borderId="0" xfId="0" applyFont="1" applyFill="1"/>
    <xf numFmtId="168" fontId="29" fillId="10" borderId="0" xfId="0" applyNumberFormat="1" applyFont="1" applyFill="1" applyAlignment="1">
      <alignment horizontal="center" vertical="center"/>
    </xf>
    <xf numFmtId="0" fontId="29" fillId="10" borderId="2" xfId="0" applyFont="1" applyFill="1" applyBorder="1" applyAlignment="1">
      <alignment horizontal="center" vertical="center"/>
    </xf>
    <xf numFmtId="3" fontId="29" fillId="0" borderId="0" xfId="0" applyNumberFormat="1" applyFont="1"/>
    <xf numFmtId="168" fontId="23" fillId="7" borderId="11" xfId="0" applyNumberFormat="1" applyFont="1" applyFill="1" applyBorder="1" applyAlignment="1">
      <alignment horizontal="center" vertical="center"/>
    </xf>
    <xf numFmtId="0" fontId="29" fillId="10" borderId="73" xfId="0" applyFont="1" applyFill="1" applyBorder="1" applyAlignment="1">
      <alignment horizontal="center" vertical="center"/>
    </xf>
    <xf numFmtId="168" fontId="29" fillId="10" borderId="73" xfId="0" applyNumberFormat="1" applyFont="1" applyFill="1" applyBorder="1" applyAlignment="1">
      <alignment vertical="center"/>
    </xf>
    <xf numFmtId="168" fontId="30" fillId="10" borderId="73" xfId="0" applyNumberFormat="1" applyFont="1" applyFill="1" applyBorder="1" applyAlignment="1">
      <alignment horizontal="center" vertical="center"/>
    </xf>
    <xf numFmtId="0" fontId="29" fillId="10" borderId="59" xfId="0" applyFont="1" applyFill="1" applyBorder="1" applyAlignment="1">
      <alignment vertical="center"/>
    </xf>
    <xf numFmtId="0" fontId="33" fillId="0" borderId="0" xfId="0" applyFont="1"/>
    <xf numFmtId="0" fontId="33" fillId="0" borderId="0" xfId="0" applyFont="1" applyAlignment="1">
      <alignment horizontal="center" wrapText="1"/>
    </xf>
    <xf numFmtId="0" fontId="29" fillId="0" borderId="0" xfId="0" applyFont="1" applyAlignment="1">
      <alignment horizontal="center"/>
    </xf>
    <xf numFmtId="0" fontId="29" fillId="0" borderId="0" xfId="0" applyFont="1" applyAlignment="1">
      <alignment wrapText="1"/>
    </xf>
    <xf numFmtId="168" fontId="29" fillId="0" borderId="0" xfId="0" applyNumberFormat="1" applyFont="1"/>
    <xf numFmtId="3" fontId="29" fillId="0" borderId="0" xfId="0" applyNumberFormat="1" applyFont="1" applyAlignment="1">
      <alignment horizontal="center"/>
    </xf>
    <xf numFmtId="4" fontId="25" fillId="0" borderId="66" xfId="0" applyNumberFormat="1" applyFont="1" applyBorder="1" applyAlignment="1">
      <alignment horizontal="center" vertical="center" wrapText="1"/>
    </xf>
    <xf numFmtId="4" fontId="26" fillId="10" borderId="32" xfId="3" applyNumberFormat="1" applyFont="1" applyFill="1" applyBorder="1" applyAlignment="1">
      <alignment horizontal="center" vertical="center"/>
    </xf>
    <xf numFmtId="4" fontId="26" fillId="13" borderId="11" xfId="2" applyNumberFormat="1" applyFont="1" applyFill="1" applyBorder="1" applyAlignment="1">
      <alignment horizontal="center" vertical="center"/>
    </xf>
    <xf numFmtId="168" fontId="30" fillId="13" borderId="11" xfId="0" applyNumberFormat="1" applyFont="1" applyFill="1" applyBorder="1" applyAlignment="1">
      <alignment horizontal="center" vertical="center"/>
    </xf>
    <xf numFmtId="4" fontId="29" fillId="7" borderId="32" xfId="0" applyNumberFormat="1" applyFont="1" applyFill="1" applyBorder="1" applyAlignment="1">
      <alignment horizontal="center" vertical="center"/>
    </xf>
    <xf numFmtId="4" fontId="29" fillId="7" borderId="11" xfId="0" applyNumberFormat="1" applyFont="1" applyFill="1" applyBorder="1" applyAlignment="1">
      <alignment horizontal="center" vertical="center"/>
    </xf>
    <xf numFmtId="0" fontId="29" fillId="0" borderId="33" xfId="4" applyFont="1" applyBorder="1" applyAlignment="1">
      <alignment horizontal="center" vertical="center" wrapText="1"/>
    </xf>
    <xf numFmtId="4" fontId="29" fillId="0" borderId="11" xfId="0" applyNumberFormat="1" applyFont="1" applyBorder="1" applyAlignment="1">
      <alignment horizontal="center" vertical="center"/>
    </xf>
    <xf numFmtId="0" fontId="44" fillId="0" borderId="18" xfId="0" applyFont="1" applyBorder="1" applyAlignment="1">
      <alignment horizontal="left" vertical="center" wrapText="1"/>
    </xf>
    <xf numFmtId="4" fontId="29" fillId="0" borderId="11" xfId="4" applyNumberFormat="1" applyFont="1" applyBorder="1" applyAlignment="1">
      <alignment horizontal="center" vertical="center"/>
    </xf>
    <xf numFmtId="0" fontId="29" fillId="7" borderId="51" xfId="4" applyFont="1" applyFill="1" applyBorder="1" applyAlignment="1">
      <alignment horizontal="center" vertical="center" wrapText="1"/>
    </xf>
    <xf numFmtId="4" fontId="29" fillId="7" borderId="21" xfId="0" applyNumberFormat="1" applyFont="1" applyFill="1" applyBorder="1" applyAlignment="1">
      <alignment horizontal="center" vertical="center"/>
    </xf>
    <xf numFmtId="168" fontId="30" fillId="12" borderId="63" xfId="0" applyNumberFormat="1" applyFont="1" applyFill="1" applyBorder="1" applyAlignment="1">
      <alignment horizontal="center" vertical="center"/>
    </xf>
    <xf numFmtId="4" fontId="27" fillId="0" borderId="11" xfId="2" applyNumberFormat="1" applyFont="1" applyFill="1" applyBorder="1" applyAlignment="1">
      <alignment horizontal="center" vertical="center"/>
    </xf>
    <xf numFmtId="165" fontId="31" fillId="0" borderId="11" xfId="0" applyNumberFormat="1" applyFont="1" applyBorder="1" applyAlignment="1">
      <alignment horizontal="center" vertical="center" wrapText="1"/>
    </xf>
    <xf numFmtId="4" fontId="27" fillId="0" borderId="11" xfId="3" applyNumberFormat="1" applyFont="1" applyBorder="1" applyAlignment="1">
      <alignment horizontal="center" vertical="center"/>
    </xf>
    <xf numFmtId="165" fontId="31" fillId="7" borderId="11" xfId="0" applyNumberFormat="1" applyFont="1" applyFill="1" applyBorder="1" applyAlignment="1">
      <alignment horizontal="center" vertical="center" wrapText="1"/>
    </xf>
    <xf numFmtId="170" fontId="30" fillId="12" borderId="63" xfId="2" applyNumberFormat="1" applyFont="1" applyFill="1" applyBorder="1" applyAlignment="1">
      <alignment horizontal="center" vertical="center"/>
    </xf>
    <xf numFmtId="0" fontId="29" fillId="12" borderId="64" xfId="0" applyFont="1" applyFill="1" applyBorder="1" applyAlignment="1">
      <alignment horizontal="left" vertical="center"/>
    </xf>
    <xf numFmtId="1" fontId="31" fillId="7" borderId="11" xfId="0" applyNumberFormat="1" applyFont="1" applyFill="1" applyBorder="1" applyAlignment="1">
      <alignment horizontal="center" vertical="center" wrapText="1"/>
    </xf>
    <xf numFmtId="4" fontId="29" fillId="7" borderId="11" xfId="4" applyNumberFormat="1" applyFont="1" applyFill="1" applyBorder="1" applyAlignment="1">
      <alignment horizontal="center" vertical="center"/>
    </xf>
    <xf numFmtId="4" fontId="29" fillId="7" borderId="21" xfId="4" applyNumberFormat="1" applyFont="1" applyFill="1" applyBorder="1" applyAlignment="1">
      <alignment horizontal="center" vertical="center"/>
    </xf>
    <xf numFmtId="168" fontId="30" fillId="12" borderId="55" xfId="2" applyNumberFormat="1" applyFont="1" applyFill="1" applyBorder="1" applyAlignment="1">
      <alignment horizontal="center" vertical="center"/>
    </xf>
    <xf numFmtId="0" fontId="23" fillId="12" borderId="56" xfId="0" applyFont="1" applyFill="1" applyBorder="1" applyAlignment="1">
      <alignment horizontal="left" vertical="center"/>
    </xf>
    <xf numFmtId="168" fontId="29" fillId="10" borderId="11" xfId="0" applyNumberFormat="1" applyFont="1" applyFill="1" applyBorder="1" applyAlignment="1">
      <alignment horizontal="center" vertical="center"/>
    </xf>
    <xf numFmtId="4" fontId="29" fillId="10" borderId="73" xfId="0" applyNumberFormat="1" applyFont="1" applyFill="1" applyBorder="1" applyAlignment="1">
      <alignment vertical="center"/>
    </xf>
    <xf numFmtId="0" fontId="2" fillId="0" borderId="18" xfId="0" applyFont="1" applyBorder="1" applyAlignment="1">
      <alignment horizontal="left" vertical="center" wrapText="1"/>
    </xf>
    <xf numFmtId="0" fontId="3" fillId="2" borderId="37"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19" xfId="0" applyFont="1" applyFill="1" applyBorder="1" applyAlignment="1">
      <alignment horizontal="center"/>
    </xf>
    <xf numFmtId="0" fontId="3" fillId="2" borderId="15" xfId="0" applyFont="1" applyFill="1" applyBorder="1" applyAlignment="1">
      <alignment horizontal="center"/>
    </xf>
    <xf numFmtId="0" fontId="3" fillId="2" borderId="17" xfId="0" applyFont="1" applyFill="1" applyBorder="1" applyAlignment="1">
      <alignment horizontal="center"/>
    </xf>
    <xf numFmtId="0" fontId="2" fillId="4" borderId="30" xfId="0" applyFont="1" applyFill="1" applyBorder="1" applyAlignment="1">
      <alignment horizontal="left"/>
    </xf>
    <xf numFmtId="0" fontId="2" fillId="4" borderId="27" xfId="0" applyFont="1" applyFill="1" applyBorder="1" applyAlignment="1">
      <alignment horizontal="left"/>
    </xf>
    <xf numFmtId="0" fontId="2" fillId="4" borderId="31" xfId="0" applyFont="1" applyFill="1" applyBorder="1" applyAlignment="1">
      <alignment horizontal="left"/>
    </xf>
    <xf numFmtId="0" fontId="2" fillId="0" borderId="4" xfId="0" applyFont="1" applyBorder="1" applyAlignment="1">
      <alignment horizontal="center" vertical="center"/>
    </xf>
    <xf numFmtId="0" fontId="2" fillId="0" borderId="32" xfId="0" applyFont="1" applyBorder="1" applyAlignment="1">
      <alignment horizontal="center" vertical="center"/>
    </xf>
    <xf numFmtId="0" fontId="3" fillId="2" borderId="34" xfId="0" applyFont="1" applyFill="1" applyBorder="1" applyAlignment="1">
      <alignment horizontal="right" vertical="center"/>
    </xf>
    <xf numFmtId="0" fontId="3" fillId="2" borderId="35" xfId="0" applyFont="1" applyFill="1" applyBorder="1" applyAlignment="1">
      <alignment horizontal="right" vertical="center"/>
    </xf>
    <xf numFmtId="0" fontId="3" fillId="2" borderId="36" xfId="0" applyFont="1" applyFill="1" applyBorder="1" applyAlignment="1">
      <alignment horizontal="right" vertical="center"/>
    </xf>
    <xf numFmtId="0" fontId="3" fillId="2" borderId="39" xfId="0" applyFont="1" applyFill="1" applyBorder="1" applyAlignment="1">
      <alignment horizontal="right" vertical="center"/>
    </xf>
    <xf numFmtId="0" fontId="3" fillId="2" borderId="24" xfId="0" applyFont="1" applyFill="1" applyBorder="1" applyAlignment="1">
      <alignment horizontal="right" vertical="center"/>
    </xf>
    <xf numFmtId="0" fontId="3" fillId="2" borderId="26" xfId="0" applyFont="1" applyFill="1" applyBorder="1" applyAlignment="1">
      <alignment horizontal="right" vertical="center"/>
    </xf>
    <xf numFmtId="0" fontId="2" fillId="4" borderId="12" xfId="0" applyFont="1" applyFill="1" applyBorder="1" applyAlignment="1">
      <alignment horizontal="left"/>
    </xf>
    <xf numFmtId="0" fontId="2" fillId="4" borderId="13" xfId="0" applyFont="1" applyFill="1" applyBorder="1" applyAlignment="1">
      <alignment horizontal="left"/>
    </xf>
    <xf numFmtId="0" fontId="3" fillId="2" borderId="45" xfId="0" applyFont="1" applyFill="1" applyBorder="1" applyAlignment="1">
      <alignment horizontal="right" vertical="center"/>
    </xf>
    <xf numFmtId="0" fontId="3" fillId="2" borderId="46" xfId="0" applyFont="1" applyFill="1" applyBorder="1" applyAlignment="1">
      <alignment horizontal="right" vertical="center"/>
    </xf>
    <xf numFmtId="0" fontId="3" fillId="2" borderId="16" xfId="0" applyFont="1" applyFill="1" applyBorder="1" applyAlignment="1">
      <alignment horizontal="right" vertical="center"/>
    </xf>
    <xf numFmtId="0" fontId="3" fillId="2" borderId="11" xfId="0" applyFont="1" applyFill="1" applyBorder="1" applyAlignment="1">
      <alignment horizontal="righ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5" fillId="0" borderId="3" xfId="0" applyFont="1" applyBorder="1" applyAlignment="1">
      <alignment horizontal="center" vertical="center"/>
    </xf>
    <xf numFmtId="0" fontId="5" fillId="0" borderId="51" xfId="0" applyFont="1" applyBorder="1" applyAlignment="1">
      <alignment horizontal="center" vertical="center"/>
    </xf>
    <xf numFmtId="0" fontId="2" fillId="0" borderId="20" xfId="0" applyFont="1" applyBorder="1" applyAlignment="1">
      <alignment horizontal="center" vertical="center"/>
    </xf>
    <xf numFmtId="0" fontId="3" fillId="2" borderId="4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6" xfId="0" applyFont="1" applyFill="1" applyBorder="1" applyAlignment="1">
      <alignment horizontal="center"/>
    </xf>
    <xf numFmtId="0" fontId="3" fillId="2" borderId="11" xfId="0" applyFont="1" applyFill="1" applyBorder="1" applyAlignment="1">
      <alignment horizontal="center"/>
    </xf>
    <xf numFmtId="0" fontId="3" fillId="2" borderId="18" xfId="0" applyFont="1" applyFill="1" applyBorder="1" applyAlignment="1">
      <alignment horizontal="center"/>
    </xf>
    <xf numFmtId="0" fontId="2" fillId="4" borderId="1" xfId="0" applyFont="1" applyFill="1" applyBorder="1" applyAlignment="1">
      <alignment horizontal="left"/>
    </xf>
    <xf numFmtId="0" fontId="2" fillId="4" borderId="0" xfId="0" applyFont="1" applyFill="1" applyAlignment="1">
      <alignment horizontal="left"/>
    </xf>
    <xf numFmtId="0" fontId="2" fillId="4" borderId="2" xfId="0" applyFont="1" applyFill="1" applyBorder="1" applyAlignment="1">
      <alignment horizontal="left"/>
    </xf>
    <xf numFmtId="0" fontId="5" fillId="0" borderId="33" xfId="0" applyFont="1" applyBorder="1" applyAlignment="1">
      <alignment horizontal="center" vertical="center"/>
    </xf>
    <xf numFmtId="0" fontId="2" fillId="0" borderId="7" xfId="0" applyFont="1" applyBorder="1" applyAlignment="1">
      <alignment horizontal="center" vertical="center" wrapText="1"/>
    </xf>
    <xf numFmtId="0" fontId="2" fillId="0" borderId="28" xfId="0" applyFont="1" applyBorder="1" applyAlignment="1">
      <alignment horizontal="center" vertical="center" wrapText="1"/>
    </xf>
    <xf numFmtId="0" fontId="4" fillId="8" borderId="11" xfId="0" applyFont="1" applyFill="1" applyBorder="1" applyAlignment="1">
      <alignment horizontal="center"/>
    </xf>
    <xf numFmtId="0" fontId="9" fillId="8" borderId="11" xfId="0" applyFont="1" applyFill="1" applyBorder="1" applyAlignment="1">
      <alignment horizontal="center"/>
    </xf>
    <xf numFmtId="47" fontId="4" fillId="2" borderId="11" xfId="0" quotePrefix="1" applyNumberFormat="1" applyFont="1" applyFill="1" applyBorder="1" applyAlignment="1">
      <alignment horizontal="center" vertical="center" wrapText="1"/>
    </xf>
    <xf numFmtId="0" fontId="10" fillId="0" borderId="34" xfId="0" applyFont="1" applyBorder="1" applyAlignment="1">
      <alignment horizontal="center" wrapText="1"/>
    </xf>
    <xf numFmtId="0" fontId="10" fillId="0" borderId="35" xfId="0" applyFont="1" applyBorder="1" applyAlignment="1">
      <alignment horizontal="center" wrapText="1"/>
    </xf>
    <xf numFmtId="0" fontId="5" fillId="6" borderId="41" xfId="0" applyFont="1" applyFill="1" applyBorder="1" applyAlignment="1">
      <alignment horizontal="center" vertical="center"/>
    </xf>
    <xf numFmtId="0" fontId="5" fillId="6" borderId="42" xfId="0" applyFont="1" applyFill="1" applyBorder="1" applyAlignment="1">
      <alignment horizontal="center" vertical="center"/>
    </xf>
    <xf numFmtId="0" fontId="5" fillId="6" borderId="43" xfId="0" applyFont="1" applyFill="1" applyBorder="1" applyAlignment="1">
      <alignment horizontal="center" vertical="center"/>
    </xf>
    <xf numFmtId="1" fontId="8" fillId="5" borderId="41" xfId="0" applyNumberFormat="1" applyFont="1" applyFill="1" applyBorder="1" applyAlignment="1">
      <alignment horizontal="center" vertical="center"/>
    </xf>
    <xf numFmtId="1" fontId="8" fillId="5" borderId="43" xfId="0" applyNumberFormat="1" applyFont="1" applyFill="1" applyBorder="1" applyAlignment="1">
      <alignment horizontal="center" vertical="center"/>
    </xf>
    <xf numFmtId="0" fontId="5" fillId="6" borderId="48" xfId="0" applyFont="1" applyFill="1" applyBorder="1" applyAlignment="1">
      <alignment horizontal="center" vertical="center"/>
    </xf>
    <xf numFmtId="0" fontId="4" fillId="8" borderId="14" xfId="0" applyFont="1" applyFill="1" applyBorder="1" applyAlignment="1">
      <alignment horizontal="center" wrapText="1"/>
    </xf>
    <xf numFmtId="0" fontId="4" fillId="8" borderId="15" xfId="0" applyFont="1" applyFill="1" applyBorder="1" applyAlignment="1">
      <alignment horizontal="center" wrapText="1"/>
    </xf>
    <xf numFmtId="0" fontId="4" fillId="8" borderId="17" xfId="0" applyFont="1" applyFill="1" applyBorder="1" applyAlignment="1">
      <alignment horizontal="center" wrapText="1"/>
    </xf>
    <xf numFmtId="0" fontId="18" fillId="0" borderId="0" xfId="0" applyFont="1" applyAlignment="1">
      <alignment horizontal="center"/>
    </xf>
    <xf numFmtId="0" fontId="17" fillId="0" borderId="0" xfId="0" applyFont="1" applyAlignment="1">
      <alignment horizontal="center"/>
    </xf>
    <xf numFmtId="167" fontId="19" fillId="0" borderId="0" xfId="0" applyNumberFormat="1" applyFont="1" applyAlignment="1">
      <alignment horizontal="center"/>
    </xf>
    <xf numFmtId="167" fontId="20" fillId="0" borderId="0" xfId="0" applyNumberFormat="1" applyFont="1" applyAlignment="1">
      <alignment horizontal="center"/>
    </xf>
    <xf numFmtId="0" fontId="40" fillId="0" borderId="0" xfId="0" applyFont="1" applyAlignment="1">
      <alignment horizontal="left" vertical="center"/>
    </xf>
    <xf numFmtId="0" fontId="23" fillId="12" borderId="16" xfId="0" applyFont="1" applyFill="1" applyBorder="1" applyAlignment="1">
      <alignment horizontal="left" vertical="center"/>
    </xf>
    <xf numFmtId="0" fontId="23" fillId="12" borderId="11" xfId="0" applyFont="1" applyFill="1" applyBorder="1" applyAlignment="1">
      <alignment horizontal="left" vertical="center"/>
    </xf>
    <xf numFmtId="0" fontId="30" fillId="10" borderId="16" xfId="0" applyFont="1" applyFill="1" applyBorder="1" applyAlignment="1">
      <alignment horizontal="left" vertical="center"/>
    </xf>
    <xf numFmtId="0" fontId="30" fillId="10" borderId="11" xfId="0" applyFont="1" applyFill="1" applyBorder="1" applyAlignment="1">
      <alignment horizontal="left" vertical="center"/>
    </xf>
    <xf numFmtId="0" fontId="30" fillId="10" borderId="40" xfId="0" applyFont="1" applyFill="1" applyBorder="1" applyAlignment="1">
      <alignment horizontal="left" vertical="center"/>
    </xf>
    <xf numFmtId="0" fontId="30" fillId="10" borderId="65" xfId="0" applyFont="1" applyFill="1" applyBorder="1" applyAlignment="1">
      <alignment horizontal="left" vertical="center"/>
    </xf>
    <xf numFmtId="0" fontId="21" fillId="0" borderId="0" xfId="0" applyFont="1" applyAlignment="1">
      <alignment horizontal="left" vertical="top" wrapText="1"/>
    </xf>
    <xf numFmtId="0" fontId="23" fillId="4" borderId="16" xfId="0" applyFont="1" applyFill="1" applyBorder="1" applyAlignment="1">
      <alignment horizontal="left" vertical="center"/>
    </xf>
    <xf numFmtId="0" fontId="23" fillId="4" borderId="11" xfId="0" applyFont="1" applyFill="1" applyBorder="1" applyAlignment="1">
      <alignment horizontal="left" vertical="center"/>
    </xf>
    <xf numFmtId="0" fontId="23" fillId="10" borderId="16" xfId="0" applyFont="1" applyFill="1" applyBorder="1" applyAlignment="1">
      <alignment horizontal="left" vertical="center"/>
    </xf>
    <xf numFmtId="0" fontId="23" fillId="10" borderId="11" xfId="0" applyFont="1" applyFill="1" applyBorder="1" applyAlignment="1">
      <alignment horizontal="left" vertical="center"/>
    </xf>
    <xf numFmtId="0" fontId="23" fillId="10" borderId="18" xfId="0" applyFont="1" applyFill="1" applyBorder="1" applyAlignment="1">
      <alignment horizontal="left" vertical="center"/>
    </xf>
    <xf numFmtId="168" fontId="23" fillId="12" borderId="16" xfId="0" applyNumberFormat="1" applyFont="1" applyFill="1" applyBorder="1" applyAlignment="1">
      <alignment horizontal="left" vertical="center" wrapText="1"/>
    </xf>
    <xf numFmtId="168" fontId="23" fillId="12" borderId="11" xfId="0" applyNumberFormat="1" applyFont="1" applyFill="1" applyBorder="1" applyAlignment="1">
      <alignment horizontal="left" vertical="center" wrapText="1"/>
    </xf>
    <xf numFmtId="168" fontId="36" fillId="4" borderId="16" xfId="0" applyNumberFormat="1" applyFont="1" applyFill="1" applyBorder="1" applyAlignment="1">
      <alignment horizontal="left" vertical="center" wrapText="1"/>
    </xf>
    <xf numFmtId="168" fontId="36" fillId="4" borderId="11" xfId="0" applyNumberFormat="1" applyFont="1" applyFill="1" applyBorder="1" applyAlignment="1">
      <alignment horizontal="left" vertical="center" wrapText="1"/>
    </xf>
    <xf numFmtId="0" fontId="23" fillId="11" borderId="16" xfId="0" applyFont="1" applyFill="1" applyBorder="1" applyAlignment="1">
      <alignment horizontal="left" vertical="center"/>
    </xf>
    <xf numFmtId="0" fontId="23" fillId="11" borderId="11" xfId="0" applyFont="1" applyFill="1" applyBorder="1" applyAlignment="1">
      <alignment horizontal="left" vertical="center"/>
    </xf>
    <xf numFmtId="0" fontId="22" fillId="0" borderId="0" xfId="0" applyFont="1" applyAlignment="1">
      <alignment horizontal="center"/>
    </xf>
    <xf numFmtId="0" fontId="23" fillId="0" borderId="0" xfId="0" applyFont="1" applyAlignment="1">
      <alignment horizontal="center"/>
    </xf>
    <xf numFmtId="0" fontId="23" fillId="0" borderId="0" xfId="0" applyFont="1" applyAlignment="1">
      <alignment horizontal="center" vertical="center"/>
    </xf>
    <xf numFmtId="167" fontId="19" fillId="0" borderId="0" xfId="0" applyNumberFormat="1" applyFont="1" applyAlignment="1">
      <alignment horizontal="center" wrapText="1"/>
    </xf>
    <xf numFmtId="167" fontId="20" fillId="0" borderId="0" xfId="0" applyNumberFormat="1" applyFont="1" applyAlignment="1">
      <alignment horizontal="center" wrapText="1"/>
    </xf>
    <xf numFmtId="0" fontId="26" fillId="4" borderId="16" xfId="3" applyFont="1" applyFill="1" applyBorder="1" applyAlignment="1">
      <alignment horizontal="left" vertical="center"/>
    </xf>
    <xf numFmtId="0" fontId="26" fillId="4" borderId="11" xfId="3" applyFont="1" applyFill="1" applyBorder="1" applyAlignment="1">
      <alignment horizontal="left" vertical="center"/>
    </xf>
    <xf numFmtId="0" fontId="33" fillId="0" borderId="0" xfId="0" applyFont="1" applyAlignment="1">
      <alignment horizontal="left" vertical="center"/>
    </xf>
    <xf numFmtId="0" fontId="23" fillId="10" borderId="19" xfId="0" applyFont="1" applyFill="1" applyBorder="1" applyAlignment="1">
      <alignment horizontal="left" vertical="center"/>
    </xf>
    <xf numFmtId="0" fontId="23" fillId="10" borderId="15" xfId="0" applyFont="1" applyFill="1" applyBorder="1" applyAlignment="1">
      <alignment horizontal="left" vertical="center"/>
    </xf>
    <xf numFmtId="0" fontId="23" fillId="10" borderId="17" xfId="0" applyFont="1" applyFill="1" applyBorder="1" applyAlignment="1">
      <alignment horizontal="left" vertical="center"/>
    </xf>
    <xf numFmtId="0" fontId="23" fillId="12" borderId="62" xfId="0" applyFont="1" applyFill="1" applyBorder="1" applyAlignment="1">
      <alignment horizontal="left" vertical="center"/>
    </xf>
    <xf numFmtId="0" fontId="23" fillId="12" borderId="63" xfId="0" applyFont="1" applyFill="1" applyBorder="1" applyAlignment="1">
      <alignment horizontal="left" vertical="center"/>
    </xf>
    <xf numFmtId="0" fontId="30" fillId="10" borderId="33" xfId="0" applyFont="1" applyFill="1" applyBorder="1" applyAlignment="1">
      <alignment horizontal="left" vertical="center"/>
    </xf>
    <xf numFmtId="0" fontId="30" fillId="10" borderId="32" xfId="0" applyFont="1" applyFill="1" applyBorder="1" applyAlignment="1">
      <alignment horizontal="left" vertical="center"/>
    </xf>
    <xf numFmtId="0" fontId="30" fillId="10" borderId="61" xfId="0" applyFont="1" applyFill="1" applyBorder="1" applyAlignment="1">
      <alignment horizontal="left" vertical="center"/>
    </xf>
    <xf numFmtId="0" fontId="30" fillId="10" borderId="72" xfId="0" applyFont="1" applyFill="1" applyBorder="1" applyAlignment="1">
      <alignment horizontal="left" vertical="center"/>
    </xf>
    <xf numFmtId="0" fontId="30" fillId="10" borderId="73" xfId="0" applyFont="1" applyFill="1" applyBorder="1" applyAlignment="1">
      <alignment horizontal="left" vertical="center"/>
    </xf>
    <xf numFmtId="0" fontId="23" fillId="12" borderId="53" xfId="0" applyFont="1" applyFill="1" applyBorder="1" applyAlignment="1">
      <alignment horizontal="left" vertical="center"/>
    </xf>
    <xf numFmtId="0" fontId="23" fillId="12" borderId="54" xfId="0" applyFont="1" applyFill="1" applyBorder="1" applyAlignment="1">
      <alignment horizontal="left" vertical="center"/>
    </xf>
    <xf numFmtId="0" fontId="23" fillId="12" borderId="71" xfId="0" applyFont="1" applyFill="1" applyBorder="1" applyAlignment="1">
      <alignment horizontal="left" vertical="center"/>
    </xf>
    <xf numFmtId="0" fontId="23" fillId="10" borderId="68" xfId="0" applyFont="1" applyFill="1" applyBorder="1" applyAlignment="1">
      <alignment horizontal="left" vertical="center"/>
    </xf>
    <xf numFmtId="0" fontId="23" fillId="10" borderId="69" xfId="0" applyFont="1" applyFill="1" applyBorder="1" applyAlignment="1">
      <alignment horizontal="left" vertical="center"/>
    </xf>
    <xf numFmtId="0" fontId="23" fillId="10" borderId="70" xfId="0" applyFont="1" applyFill="1" applyBorder="1" applyAlignment="1">
      <alignment horizontal="left" vertical="center"/>
    </xf>
    <xf numFmtId="0" fontId="26" fillId="13" borderId="16" xfId="3" applyFont="1" applyFill="1" applyBorder="1" applyAlignment="1">
      <alignment horizontal="left" vertical="center"/>
    </xf>
    <xf numFmtId="0" fontId="26" fillId="13" borderId="11" xfId="3" applyFont="1" applyFill="1" applyBorder="1" applyAlignment="1">
      <alignment horizontal="left" vertical="center"/>
    </xf>
    <xf numFmtId="0" fontId="45" fillId="0" borderId="0" xfId="0" applyFont="1" applyAlignment="1">
      <alignment horizontal="left" vertical="top" wrapText="1"/>
    </xf>
    <xf numFmtId="0" fontId="23" fillId="12" borderId="58" xfId="0" applyFont="1" applyFill="1" applyBorder="1" applyAlignment="1">
      <alignment horizontal="left" vertical="center"/>
    </xf>
    <xf numFmtId="0" fontId="23" fillId="12" borderId="55" xfId="0" applyFont="1" applyFill="1" applyBorder="1" applyAlignment="1">
      <alignment horizontal="left" vertical="center"/>
    </xf>
    <xf numFmtId="0" fontId="3" fillId="2" borderId="11" xfId="0" applyFont="1" applyFill="1" applyBorder="1" applyAlignment="1">
      <alignment horizontal="center" vertical="center" wrapText="1"/>
    </xf>
    <xf numFmtId="0" fontId="3" fillId="2" borderId="16" xfId="0" applyFont="1" applyFill="1" applyBorder="1" applyAlignment="1">
      <alignment horizontal="center" vertical="center"/>
    </xf>
    <xf numFmtId="0" fontId="5"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16" fillId="0" borderId="14" xfId="0" applyFont="1" applyBorder="1" applyAlignment="1">
      <alignment horizontal="center" vertical="center" wrapText="1"/>
    </xf>
    <xf numFmtId="0" fontId="16" fillId="0" borderId="50" xfId="0" applyFont="1" applyBorder="1" applyAlignment="1">
      <alignment horizontal="center" vertical="center" wrapText="1"/>
    </xf>
    <xf numFmtId="0" fontId="15" fillId="4" borderId="1" xfId="0" applyFont="1" applyFill="1" applyBorder="1" applyAlignment="1">
      <alignment horizontal="left"/>
    </xf>
    <xf numFmtId="0" fontId="15" fillId="4" borderId="0" xfId="0" applyFont="1" applyFill="1" applyAlignment="1">
      <alignment horizontal="left"/>
    </xf>
    <xf numFmtId="0" fontId="15" fillId="4" borderId="2" xfId="0" applyFont="1" applyFill="1" applyBorder="1" applyAlignment="1">
      <alignment horizontal="left"/>
    </xf>
    <xf numFmtId="2" fontId="13" fillId="9" borderId="11" xfId="0" applyNumberFormat="1" applyFont="1" applyFill="1" applyBorder="1" applyAlignment="1">
      <alignment horizontal="center"/>
    </xf>
    <xf numFmtId="0" fontId="14" fillId="9" borderId="11" xfId="0" applyFont="1" applyFill="1" applyBorder="1" applyAlignment="1">
      <alignment horizontal="center" vertical="center"/>
    </xf>
    <xf numFmtId="0" fontId="24" fillId="0" borderId="45" xfId="0" applyFont="1" applyBorder="1" applyAlignment="1">
      <alignment horizontal="center" vertical="center" wrapText="1"/>
    </xf>
    <xf numFmtId="0" fontId="23" fillId="0" borderId="46" xfId="0" applyFont="1" applyBorder="1" applyAlignment="1">
      <alignment horizontal="left" vertical="center" wrapText="1"/>
    </xf>
    <xf numFmtId="0" fontId="25" fillId="0" borderId="46" xfId="0" applyFont="1" applyBorder="1" applyAlignment="1">
      <alignment horizontal="center" vertical="center" wrapText="1"/>
    </xf>
    <xf numFmtId="4" fontId="25" fillId="0" borderId="46" xfId="0" applyNumberFormat="1" applyFont="1" applyBorder="1" applyAlignment="1">
      <alignment horizontal="center" vertical="center" wrapText="1"/>
    </xf>
    <xf numFmtId="0" fontId="25" fillId="0" borderId="47" xfId="0" applyFont="1" applyBorder="1" applyAlignment="1">
      <alignment horizontal="center" vertical="center" wrapText="1"/>
    </xf>
    <xf numFmtId="1" fontId="26" fillId="10" borderId="16" xfId="3" applyNumberFormat="1" applyFont="1" applyFill="1" applyBorder="1" applyAlignment="1">
      <alignment horizontal="center" vertical="center"/>
    </xf>
    <xf numFmtId="0" fontId="26" fillId="10" borderId="11" xfId="3" applyFont="1" applyFill="1" applyBorder="1" applyAlignment="1">
      <alignment horizontal="left" vertical="center" wrapText="1"/>
    </xf>
    <xf numFmtId="1" fontId="26" fillId="10" borderId="11" xfId="3" applyNumberFormat="1" applyFont="1" applyFill="1" applyBorder="1" applyAlignment="1">
      <alignment horizontal="center" vertical="center"/>
    </xf>
    <xf numFmtId="0" fontId="26" fillId="10" borderId="11" xfId="3" applyFont="1" applyFill="1" applyBorder="1" applyAlignment="1">
      <alignment horizontal="left" vertical="top" wrapText="1"/>
    </xf>
    <xf numFmtId="4" fontId="26" fillId="10" borderId="11" xfId="3" applyNumberFormat="1" applyFont="1" applyFill="1" applyBorder="1" applyAlignment="1">
      <alignment horizontal="center" vertical="center"/>
    </xf>
    <xf numFmtId="168" fontId="30" fillId="15" borderId="11" xfId="0" applyNumberFormat="1" applyFont="1" applyFill="1" applyBorder="1" applyAlignment="1">
      <alignment horizontal="center" vertical="center"/>
    </xf>
    <xf numFmtId="2" fontId="31" fillId="7" borderId="11" xfId="0" applyNumberFormat="1" applyFont="1" applyFill="1" applyBorder="1" applyAlignment="1">
      <alignment horizontal="center" vertical="center" wrapText="1"/>
    </xf>
    <xf numFmtId="171" fontId="33" fillId="12" borderId="18" xfId="2" applyNumberFormat="1" applyFont="1" applyFill="1" applyBorder="1" applyAlignment="1">
      <alignment horizontal="center" vertical="center"/>
    </xf>
    <xf numFmtId="0" fontId="23" fillId="12" borderId="11" xfId="0" applyFont="1" applyFill="1" applyBorder="1" applyAlignment="1">
      <alignment horizontal="center" vertical="center"/>
    </xf>
    <xf numFmtId="3" fontId="23" fillId="12" borderId="11" xfId="0" applyNumberFormat="1" applyFont="1" applyFill="1" applyBorder="1" applyAlignment="1">
      <alignment horizontal="center" vertical="center"/>
    </xf>
    <xf numFmtId="168" fontId="47" fillId="12" borderId="11" xfId="0" applyNumberFormat="1" applyFont="1" applyFill="1" applyBorder="1" applyAlignment="1">
      <alignment horizontal="center" vertical="center" wrapText="1"/>
    </xf>
    <xf numFmtId="0" fontId="29" fillId="12" borderId="18" xfId="0" applyFont="1" applyFill="1" applyBorder="1" applyAlignment="1">
      <alignment horizontal="left" vertical="center"/>
    </xf>
    <xf numFmtId="0" fontId="25" fillId="7" borderId="11" xfId="0" applyFont="1" applyFill="1" applyBorder="1" applyAlignment="1">
      <alignment horizontal="center" vertical="center"/>
    </xf>
    <xf numFmtId="4" fontId="29" fillId="10" borderId="65" xfId="0" applyNumberFormat="1" applyFont="1" applyFill="1" applyBorder="1" applyAlignment="1">
      <alignment vertical="center"/>
    </xf>
    <xf numFmtId="0" fontId="21" fillId="0" borderId="0" xfId="0" applyFont="1" applyAlignment="1">
      <alignment horizontal="left" vertical="top"/>
    </xf>
    <xf numFmtId="168" fontId="22" fillId="0" borderId="0" xfId="0" applyNumberFormat="1" applyFont="1" applyAlignment="1">
      <alignment horizontal="center" wrapText="1"/>
    </xf>
    <xf numFmtId="168" fontId="29" fillId="0" borderId="0" xfId="0" applyNumberFormat="1" applyFont="1" applyAlignment="1">
      <alignment wrapText="1"/>
    </xf>
    <xf numFmtId="168" fontId="23" fillId="0" borderId="0" xfId="0" applyNumberFormat="1" applyFont="1" applyAlignment="1">
      <alignment horizontal="center" wrapText="1"/>
    </xf>
    <xf numFmtId="168" fontId="23" fillId="0" borderId="0" xfId="0" applyNumberFormat="1" applyFont="1" applyAlignment="1">
      <alignment wrapText="1"/>
    </xf>
    <xf numFmtId="168" fontId="29" fillId="0" borderId="50" xfId="0" applyNumberFormat="1" applyFont="1" applyBorder="1" applyAlignment="1">
      <alignment wrapText="1"/>
    </xf>
    <xf numFmtId="168" fontId="29" fillId="0" borderId="11" xfId="0" applyNumberFormat="1" applyFont="1" applyBorder="1" applyAlignment="1">
      <alignment wrapText="1"/>
    </xf>
    <xf numFmtId="3" fontId="24" fillId="0" borderId="62" xfId="0" applyNumberFormat="1" applyFont="1" applyBorder="1" applyAlignment="1">
      <alignment horizontal="center" vertical="center" wrapText="1"/>
    </xf>
    <xf numFmtId="168" fontId="23" fillId="0" borderId="63" xfId="0" applyNumberFormat="1" applyFont="1" applyBorder="1" applyAlignment="1">
      <alignment horizontal="left" vertical="center" wrapText="1"/>
    </xf>
    <xf numFmtId="2" fontId="25" fillId="0" borderId="63" xfId="0" applyNumberFormat="1" applyFont="1" applyBorder="1" applyAlignment="1">
      <alignment horizontal="center" vertical="center" wrapText="1"/>
    </xf>
    <xf numFmtId="168" fontId="25" fillId="0" borderId="64" xfId="0" applyNumberFormat="1" applyFont="1" applyBorder="1" applyAlignment="1">
      <alignment horizontal="center" vertical="center" wrapText="1"/>
    </xf>
    <xf numFmtId="168" fontId="40" fillId="0" borderId="0" xfId="0" applyNumberFormat="1" applyFont="1" applyAlignment="1">
      <alignment wrapText="1"/>
    </xf>
    <xf numFmtId="168" fontId="29" fillId="0" borderId="67" xfId="0" applyNumberFormat="1" applyFont="1" applyBorder="1" applyAlignment="1">
      <alignment wrapText="1"/>
    </xf>
    <xf numFmtId="3" fontId="26" fillId="10" borderId="33" xfId="3" applyNumberFormat="1" applyFont="1" applyFill="1" applyBorder="1" applyAlignment="1">
      <alignment horizontal="center" vertical="center" wrapText="1"/>
    </xf>
    <xf numFmtId="168" fontId="26" fillId="10" borderId="32" xfId="3" applyNumberFormat="1" applyFont="1" applyFill="1" applyBorder="1" applyAlignment="1">
      <alignment horizontal="left" vertical="center" wrapText="1"/>
    </xf>
    <xf numFmtId="168" fontId="26" fillId="10" borderId="32" xfId="3" applyNumberFormat="1" applyFont="1" applyFill="1" applyBorder="1" applyAlignment="1">
      <alignment horizontal="center" vertical="center" wrapText="1"/>
    </xf>
    <xf numFmtId="2" fontId="26" fillId="10" borderId="32" xfId="3" applyNumberFormat="1" applyFont="1" applyFill="1" applyBorder="1" applyAlignment="1">
      <alignment horizontal="left" vertical="top" wrapText="1"/>
    </xf>
    <xf numFmtId="168" fontId="26" fillId="10" borderId="32" xfId="3" applyNumberFormat="1" applyFont="1" applyFill="1" applyBorder="1" applyAlignment="1">
      <alignment horizontal="center" vertical="top" wrapText="1"/>
    </xf>
    <xf numFmtId="168" fontId="23" fillId="10" borderId="29" xfId="0" applyNumberFormat="1" applyFont="1" applyFill="1" applyBorder="1" applyAlignment="1">
      <alignment horizontal="left" vertical="center" wrapText="1"/>
    </xf>
    <xf numFmtId="3" fontId="27" fillId="7" borderId="16" xfId="3" applyNumberFormat="1" applyFont="1" applyFill="1" applyBorder="1" applyAlignment="1">
      <alignment horizontal="center" vertical="center" wrapText="1"/>
    </xf>
    <xf numFmtId="168" fontId="26" fillId="7" borderId="11" xfId="3" quotePrefix="1" applyNumberFormat="1" applyFont="1" applyFill="1" applyBorder="1" applyAlignment="1">
      <alignment horizontal="left" vertical="center" wrapText="1"/>
    </xf>
    <xf numFmtId="168" fontId="27" fillId="7" borderId="11" xfId="3" applyNumberFormat="1" applyFont="1" applyFill="1" applyBorder="1" applyAlignment="1">
      <alignment horizontal="center" vertical="center" wrapText="1"/>
    </xf>
    <xf numFmtId="2" fontId="27" fillId="7" borderId="11" xfId="2" applyNumberFormat="1" applyFont="1" applyFill="1" applyBorder="1" applyAlignment="1">
      <alignment horizontal="center" vertical="center" wrapText="1"/>
    </xf>
    <xf numFmtId="168" fontId="27" fillId="0" borderId="11" xfId="2" applyNumberFormat="1" applyFont="1" applyFill="1" applyBorder="1" applyAlignment="1">
      <alignment horizontal="center" vertical="center" wrapText="1"/>
    </xf>
    <xf numFmtId="168" fontId="27" fillId="7" borderId="11" xfId="2" applyNumberFormat="1" applyFont="1" applyFill="1" applyBorder="1" applyAlignment="1">
      <alignment horizontal="center" vertical="center" wrapText="1"/>
    </xf>
    <xf numFmtId="168" fontId="23" fillId="0" borderId="18" xfId="0" applyNumberFormat="1" applyFont="1" applyBorder="1" applyAlignment="1">
      <alignment horizontal="left" vertical="center" wrapText="1"/>
    </xf>
    <xf numFmtId="168" fontId="26" fillId="7" borderId="11" xfId="3" applyNumberFormat="1" applyFont="1" applyFill="1" applyBorder="1" applyAlignment="1">
      <alignment horizontal="left" vertical="center" wrapText="1"/>
    </xf>
    <xf numFmtId="168" fontId="26" fillId="11" borderId="16" xfId="3" applyNumberFormat="1" applyFont="1" applyFill="1" applyBorder="1" applyAlignment="1">
      <alignment horizontal="left" vertical="center" wrapText="1"/>
    </xf>
    <xf numFmtId="168" fontId="26" fillId="11" borderId="11" xfId="3" applyNumberFormat="1" applyFont="1" applyFill="1" applyBorder="1" applyAlignment="1">
      <alignment horizontal="left" vertical="center" wrapText="1"/>
    </xf>
    <xf numFmtId="168" fontId="26" fillId="11" borderId="11" xfId="3" applyNumberFormat="1" applyFont="1" applyFill="1" applyBorder="1" applyAlignment="1">
      <alignment vertical="center" wrapText="1"/>
    </xf>
    <xf numFmtId="2" fontId="26" fillId="11" borderId="11" xfId="2" applyNumberFormat="1" applyFont="1" applyFill="1" applyBorder="1" applyAlignment="1">
      <alignment vertical="center" wrapText="1"/>
    </xf>
    <xf numFmtId="168" fontId="43" fillId="11" borderId="11" xfId="2" applyNumberFormat="1" applyFont="1" applyFill="1" applyBorder="1" applyAlignment="1">
      <alignment horizontal="center" vertical="center" wrapText="1"/>
    </xf>
    <xf numFmtId="168" fontId="26" fillId="11" borderId="18" xfId="2" applyNumberFormat="1" applyFont="1" applyFill="1" applyBorder="1" applyAlignment="1">
      <alignment horizontal="center" vertical="center" wrapText="1"/>
    </xf>
    <xf numFmtId="168" fontId="23" fillId="10" borderId="16" xfId="0" applyNumberFormat="1" applyFont="1" applyFill="1" applyBorder="1" applyAlignment="1">
      <alignment horizontal="left" vertical="center" wrapText="1"/>
    </xf>
    <xf numFmtId="168" fontId="23" fillId="10" borderId="11" xfId="0" applyNumberFormat="1" applyFont="1" applyFill="1" applyBorder="1" applyAlignment="1">
      <alignment horizontal="left" vertical="center" wrapText="1"/>
    </xf>
    <xf numFmtId="168" fontId="23" fillId="10" borderId="18" xfId="0" applyNumberFormat="1" applyFont="1" applyFill="1" applyBorder="1" applyAlignment="1">
      <alignment horizontal="left" vertical="center" wrapText="1"/>
    </xf>
    <xf numFmtId="3" fontId="29" fillId="7" borderId="16" xfId="4" applyNumberFormat="1" applyFont="1" applyFill="1" applyBorder="1" applyAlignment="1">
      <alignment horizontal="center" vertical="center" wrapText="1"/>
    </xf>
    <xf numFmtId="168" fontId="29" fillId="7" borderId="11" xfId="4" applyNumberFormat="1" applyFont="1" applyFill="1" applyBorder="1" applyAlignment="1">
      <alignment horizontal="center" vertical="center" wrapText="1"/>
    </xf>
    <xf numFmtId="168" fontId="29" fillId="0" borderId="11" xfId="0" applyNumberFormat="1" applyFont="1" applyBorder="1" applyAlignment="1">
      <alignment horizontal="center" vertical="center" wrapText="1"/>
    </xf>
    <xf numFmtId="168" fontId="29" fillId="7" borderId="18" xfId="0" applyNumberFormat="1" applyFont="1" applyFill="1" applyBorder="1" applyAlignment="1">
      <alignment horizontal="right" vertical="center" wrapText="1" readingOrder="2"/>
    </xf>
    <xf numFmtId="168" fontId="31" fillId="7" borderId="11" xfId="0" applyNumberFormat="1" applyFont="1" applyFill="1" applyBorder="1" applyAlignment="1">
      <alignment horizontal="left" vertical="center" wrapText="1"/>
    </xf>
    <xf numFmtId="168" fontId="23" fillId="7" borderId="18" xfId="0" applyNumberFormat="1" applyFont="1" applyFill="1" applyBorder="1" applyAlignment="1">
      <alignment horizontal="left" vertical="center" wrapText="1"/>
    </xf>
    <xf numFmtId="3" fontId="29" fillId="7" borderId="52" xfId="4" applyNumberFormat="1" applyFont="1" applyFill="1" applyBorder="1" applyAlignment="1">
      <alignment horizontal="center" vertical="center" wrapText="1"/>
    </xf>
    <xf numFmtId="168" fontId="31" fillId="7" borderId="21" xfId="0" applyNumberFormat="1" applyFont="1" applyFill="1" applyBorder="1" applyAlignment="1">
      <alignment vertical="center" wrapText="1"/>
    </xf>
    <xf numFmtId="2" fontId="31" fillId="7" borderId="21" xfId="0" applyNumberFormat="1" applyFont="1" applyFill="1" applyBorder="1" applyAlignment="1">
      <alignment horizontal="center" vertical="center" wrapText="1"/>
    </xf>
    <xf numFmtId="168" fontId="29" fillId="0" borderId="21" xfId="0" applyNumberFormat="1" applyFont="1" applyBorder="1" applyAlignment="1">
      <alignment horizontal="center" vertical="center" wrapText="1"/>
    </xf>
    <xf numFmtId="168" fontId="23" fillId="7" borderId="22" xfId="0" applyNumberFormat="1" applyFont="1" applyFill="1" applyBorder="1" applyAlignment="1">
      <alignment horizontal="left" vertical="center" wrapText="1"/>
    </xf>
    <xf numFmtId="168" fontId="31" fillId="0" borderId="11" xfId="0" applyNumberFormat="1" applyFont="1" applyBorder="1" applyAlignment="1">
      <alignment horizontal="left" vertical="center" wrapText="1"/>
    </xf>
    <xf numFmtId="168" fontId="29" fillId="0" borderId="11" xfId="4" applyNumberFormat="1" applyFont="1" applyBorder="1" applyAlignment="1">
      <alignment horizontal="center" vertical="center" wrapText="1"/>
    </xf>
    <xf numFmtId="2" fontId="31" fillId="0" borderId="11" xfId="0" applyNumberFormat="1" applyFont="1" applyBorder="1" applyAlignment="1">
      <alignment horizontal="center" vertical="center" wrapText="1"/>
    </xf>
    <xf numFmtId="168" fontId="32" fillId="0" borderId="18" xfId="0" applyNumberFormat="1" applyFont="1" applyBorder="1" applyAlignment="1">
      <alignment horizontal="left" vertical="center" wrapText="1"/>
    </xf>
    <xf numFmtId="168" fontId="29" fillId="4" borderId="0" xfId="0" applyNumberFormat="1" applyFont="1" applyFill="1" applyAlignment="1">
      <alignment wrapText="1"/>
    </xf>
    <xf numFmtId="3" fontId="29" fillId="7" borderId="33" xfId="4" applyNumberFormat="1" applyFont="1" applyFill="1" applyBorder="1" applyAlignment="1">
      <alignment horizontal="center" vertical="center" wrapText="1"/>
    </xf>
    <xf numFmtId="168" fontId="31" fillId="0" borderId="32" xfId="0" applyNumberFormat="1" applyFont="1" applyBorder="1" applyAlignment="1">
      <alignment horizontal="left" vertical="center" wrapText="1"/>
    </xf>
    <xf numFmtId="168" fontId="29" fillId="0" borderId="32" xfId="4" applyNumberFormat="1" applyFont="1" applyBorder="1" applyAlignment="1">
      <alignment horizontal="center" vertical="center" wrapText="1"/>
    </xf>
    <xf numFmtId="2" fontId="31" fillId="0" borderId="32" xfId="0" applyNumberFormat="1" applyFont="1" applyBorder="1" applyAlignment="1">
      <alignment horizontal="center" vertical="center" wrapText="1"/>
    </xf>
    <xf numFmtId="168" fontId="29" fillId="0" borderId="32" xfId="0" applyNumberFormat="1" applyFont="1" applyBorder="1" applyAlignment="1">
      <alignment horizontal="center" vertical="center" wrapText="1"/>
    </xf>
    <xf numFmtId="168" fontId="31" fillId="7" borderId="32" xfId="0" applyNumberFormat="1" applyFont="1" applyFill="1" applyBorder="1" applyAlignment="1">
      <alignment horizontal="center" vertical="center" wrapText="1"/>
    </xf>
    <xf numFmtId="168" fontId="29" fillId="0" borderId="29" xfId="0" applyNumberFormat="1" applyFont="1" applyBorder="1" applyAlignment="1">
      <alignment horizontal="left" vertical="center" wrapText="1"/>
    </xf>
    <xf numFmtId="168" fontId="29" fillId="0" borderId="11" xfId="0" applyNumberFormat="1" applyFont="1" applyBorder="1" applyAlignment="1">
      <alignment vertical="center" wrapText="1"/>
    </xf>
    <xf numFmtId="2" fontId="29" fillId="0" borderId="11" xfId="0" applyNumberFormat="1" applyFont="1" applyBorder="1" applyAlignment="1">
      <alignment horizontal="center" vertical="center" wrapText="1"/>
    </xf>
    <xf numFmtId="168" fontId="23" fillId="11" borderId="16" xfId="0" applyNumberFormat="1" applyFont="1" applyFill="1" applyBorder="1" applyAlignment="1">
      <alignment horizontal="left" vertical="center" wrapText="1"/>
    </xf>
    <xf numFmtId="168" fontId="23" fillId="11" borderId="11" xfId="0" applyNumberFormat="1" applyFont="1" applyFill="1" applyBorder="1" applyAlignment="1">
      <alignment horizontal="left" vertical="center" wrapText="1"/>
    </xf>
    <xf numFmtId="168" fontId="30" fillId="11" borderId="11" xfId="2" applyNumberFormat="1" applyFont="1" applyFill="1" applyBorder="1" applyAlignment="1">
      <alignment horizontal="center" vertical="center" wrapText="1"/>
    </xf>
    <xf numFmtId="168" fontId="23" fillId="11" borderId="18" xfId="0" applyNumberFormat="1" applyFont="1" applyFill="1" applyBorder="1" applyAlignment="1">
      <alignment horizontal="left" vertical="center" wrapText="1"/>
    </xf>
    <xf numFmtId="168" fontId="29" fillId="7" borderId="18" xfId="0" applyNumberFormat="1" applyFont="1" applyFill="1" applyBorder="1" applyAlignment="1">
      <alignment horizontal="left" vertical="center" wrapText="1"/>
    </xf>
    <xf numFmtId="168" fontId="29" fillId="7" borderId="21" xfId="0" applyNumberFormat="1" applyFont="1" applyFill="1" applyBorder="1" applyAlignment="1">
      <alignment vertical="center" wrapText="1"/>
    </xf>
    <xf numFmtId="168" fontId="29" fillId="7" borderId="21" xfId="0" applyNumberFormat="1" applyFont="1" applyFill="1" applyBorder="1" applyAlignment="1">
      <alignment horizontal="center" vertical="center" wrapText="1"/>
    </xf>
    <xf numFmtId="2" fontId="29" fillId="7" borderId="21" xfId="0" applyNumberFormat="1" applyFont="1" applyFill="1" applyBorder="1" applyAlignment="1">
      <alignment horizontal="center" vertical="center" wrapText="1"/>
    </xf>
    <xf numFmtId="168" fontId="29" fillId="7" borderId="22" xfId="0" applyNumberFormat="1" applyFont="1" applyFill="1" applyBorder="1" applyAlignment="1">
      <alignment horizontal="left" vertical="center" wrapText="1"/>
    </xf>
    <xf numFmtId="168" fontId="31" fillId="0" borderId="32" xfId="0" applyNumberFormat="1" applyFont="1" applyBorder="1" applyAlignment="1">
      <alignment horizontal="center" vertical="center" wrapText="1"/>
    </xf>
    <xf numFmtId="168" fontId="29" fillId="16" borderId="0" xfId="0" applyNumberFormat="1" applyFont="1" applyFill="1" applyAlignment="1">
      <alignment wrapText="1"/>
    </xf>
    <xf numFmtId="168" fontId="29" fillId="0" borderId="18" xfId="0" applyNumberFormat="1" applyFont="1" applyBorder="1" applyAlignment="1">
      <alignment horizontal="left" vertical="center" wrapText="1"/>
    </xf>
    <xf numFmtId="2" fontId="29" fillId="0" borderId="11" xfId="4" applyNumberFormat="1" applyFont="1" applyBorder="1" applyAlignment="1">
      <alignment horizontal="center" vertical="center" wrapText="1"/>
    </xf>
    <xf numFmtId="168" fontId="23" fillId="11" borderId="40" xfId="0" applyNumberFormat="1" applyFont="1" applyFill="1" applyBorder="1" applyAlignment="1">
      <alignment horizontal="left" vertical="center" wrapText="1"/>
    </xf>
    <xf numFmtId="168" fontId="23" fillId="11" borderId="65" xfId="0" applyNumberFormat="1" applyFont="1" applyFill="1" applyBorder="1" applyAlignment="1">
      <alignment horizontal="left" vertical="center" wrapText="1"/>
    </xf>
    <xf numFmtId="2" fontId="23" fillId="11" borderId="65" xfId="0" applyNumberFormat="1" applyFont="1" applyFill="1" applyBorder="1" applyAlignment="1">
      <alignment horizontal="center" vertical="center" wrapText="1"/>
    </xf>
    <xf numFmtId="3" fontId="23" fillId="11" borderId="65" xfId="0" applyNumberFormat="1" applyFont="1" applyFill="1" applyBorder="1" applyAlignment="1">
      <alignment horizontal="center" vertical="center" wrapText="1"/>
    </xf>
    <xf numFmtId="168" fontId="30" fillId="11" borderId="65" xfId="2" applyNumberFormat="1" applyFont="1" applyFill="1" applyBorder="1" applyAlignment="1">
      <alignment horizontal="center" vertical="center" wrapText="1"/>
    </xf>
    <xf numFmtId="168" fontId="23" fillId="11" borderId="44" xfId="0" applyNumberFormat="1" applyFont="1" applyFill="1" applyBorder="1" applyAlignment="1">
      <alignment horizontal="left" vertical="center" wrapText="1"/>
    </xf>
    <xf numFmtId="168" fontId="23" fillId="10" borderId="45" xfId="0" applyNumberFormat="1" applyFont="1" applyFill="1" applyBorder="1" applyAlignment="1">
      <alignment horizontal="left" vertical="center" wrapText="1"/>
    </xf>
    <xf numFmtId="168" fontId="23" fillId="10" borderId="46" xfId="0" applyNumberFormat="1" applyFont="1" applyFill="1" applyBorder="1" applyAlignment="1">
      <alignment horizontal="left" vertical="center" wrapText="1"/>
    </xf>
    <xf numFmtId="168" fontId="23" fillId="10" borderId="47" xfId="0" applyNumberFormat="1" applyFont="1" applyFill="1" applyBorder="1" applyAlignment="1">
      <alignment horizontal="left" vertical="center" wrapText="1"/>
    </xf>
    <xf numFmtId="168" fontId="29" fillId="7" borderId="18" xfId="0" applyNumberFormat="1" applyFont="1" applyFill="1" applyBorder="1" applyAlignment="1">
      <alignment wrapText="1"/>
    </xf>
    <xf numFmtId="2" fontId="23" fillId="12" borderId="11" xfId="0" applyNumberFormat="1" applyFont="1" applyFill="1" applyBorder="1" applyAlignment="1">
      <alignment horizontal="center" vertical="center" wrapText="1"/>
    </xf>
    <xf numFmtId="3" fontId="23" fillId="12" borderId="11" xfId="0" applyNumberFormat="1" applyFont="1" applyFill="1" applyBorder="1" applyAlignment="1">
      <alignment horizontal="center" vertical="center" wrapText="1"/>
    </xf>
    <xf numFmtId="168" fontId="23" fillId="10" borderId="18" xfId="0" applyNumberFormat="1" applyFont="1" applyFill="1" applyBorder="1" applyAlignment="1">
      <alignment horizontal="left" vertical="center" wrapText="1"/>
    </xf>
    <xf numFmtId="3" fontId="29" fillId="0" borderId="52" xfId="0" applyNumberFormat="1" applyFont="1" applyBorder="1" applyAlignment="1">
      <alignment horizontal="center" vertical="center" wrapText="1"/>
    </xf>
    <xf numFmtId="0" fontId="29" fillId="0" borderId="21" xfId="3" applyFont="1" applyBorder="1" applyAlignment="1">
      <alignment horizontal="left" vertical="center" wrapText="1"/>
    </xf>
    <xf numFmtId="2" fontId="31" fillId="0" borderId="21" xfId="0" applyNumberFormat="1" applyFont="1" applyBorder="1" applyAlignment="1">
      <alignment horizontal="center" vertical="center" wrapText="1"/>
    </xf>
    <xf numFmtId="3" fontId="29" fillId="0" borderId="16" xfId="0" applyNumberFormat="1" applyFont="1" applyBorder="1" applyAlignment="1">
      <alignment horizontal="center" vertical="center" wrapText="1"/>
    </xf>
    <xf numFmtId="168" fontId="29" fillId="7" borderId="18" xfId="0" applyNumberFormat="1" applyFont="1" applyFill="1" applyBorder="1" applyAlignment="1">
      <alignment vertical="center" wrapText="1"/>
    </xf>
    <xf numFmtId="2" fontId="27" fillId="0" borderId="11" xfId="3" applyNumberFormat="1" applyFont="1" applyBorder="1" applyAlignment="1">
      <alignment horizontal="center" vertical="center" wrapText="1"/>
    </xf>
    <xf numFmtId="168" fontId="29" fillId="0" borderId="18" xfId="0" applyNumberFormat="1" applyFont="1" applyBorder="1" applyAlignment="1">
      <alignment vertical="center" wrapText="1"/>
    </xf>
    <xf numFmtId="168" fontId="29" fillId="17" borderId="0" xfId="0" applyNumberFormat="1" applyFont="1" applyFill="1" applyAlignment="1">
      <alignment wrapText="1"/>
    </xf>
    <xf numFmtId="168" fontId="31" fillId="0" borderId="11" xfId="0" applyNumberFormat="1" applyFont="1" applyBorder="1" applyAlignment="1">
      <alignment vertical="center" wrapText="1"/>
    </xf>
    <xf numFmtId="3" fontId="29" fillId="0" borderId="11" xfId="0" applyNumberFormat="1" applyFont="1" applyBorder="1" applyAlignment="1">
      <alignment horizontal="center" vertical="center" wrapText="1"/>
    </xf>
    <xf numFmtId="3" fontId="29" fillId="7" borderId="11" xfId="0" applyNumberFormat="1" applyFont="1" applyFill="1" applyBorder="1" applyAlignment="1">
      <alignment horizontal="center" vertical="center" wrapText="1"/>
    </xf>
    <xf numFmtId="0" fontId="29" fillId="7" borderId="11" xfId="3" applyFont="1" applyFill="1" applyBorder="1" applyAlignment="1">
      <alignment horizontal="center" vertical="center" wrapText="1"/>
    </xf>
    <xf numFmtId="0" fontId="29" fillId="0" borderId="11" xfId="0" applyFont="1" applyBorder="1" applyAlignment="1">
      <alignment horizontal="center" vertical="center" wrapText="1"/>
    </xf>
    <xf numFmtId="3" fontId="29" fillId="0" borderId="16" xfId="4" applyNumberFormat="1" applyFont="1" applyBorder="1" applyAlignment="1">
      <alignment horizontal="center" vertical="center" wrapText="1"/>
    </xf>
    <xf numFmtId="168" fontId="36" fillId="12" borderId="16" xfId="0" applyNumberFormat="1" applyFont="1" applyFill="1" applyBorder="1" applyAlignment="1">
      <alignment horizontal="left" vertical="center" wrapText="1"/>
    </xf>
    <xf numFmtId="168" fontId="36" fillId="12" borderId="11" xfId="0" applyNumberFormat="1" applyFont="1" applyFill="1" applyBorder="1" applyAlignment="1">
      <alignment horizontal="left" vertical="center" wrapText="1"/>
    </xf>
    <xf numFmtId="1" fontId="23" fillId="12" borderId="11" xfId="0" applyNumberFormat="1" applyFont="1" applyFill="1" applyBorder="1" applyAlignment="1">
      <alignment horizontal="center" vertical="center" wrapText="1"/>
    </xf>
    <xf numFmtId="168" fontId="29" fillId="0" borderId="11" xfId="0" applyNumberFormat="1" applyFont="1" applyBorder="1" applyAlignment="1">
      <alignment horizontal="left" vertical="center" wrapText="1"/>
    </xf>
    <xf numFmtId="168" fontId="29" fillId="0" borderId="11" xfId="4" applyNumberFormat="1" applyFont="1" applyBorder="1" applyAlignment="1">
      <alignment horizontal="left" vertical="center" wrapText="1"/>
    </xf>
    <xf numFmtId="165" fontId="29" fillId="0" borderId="11" xfId="0" applyNumberFormat="1" applyFont="1" applyBorder="1" applyAlignment="1">
      <alignment horizontal="center" vertical="center" wrapText="1"/>
    </xf>
    <xf numFmtId="165" fontId="29" fillId="0" borderId="11" xfId="4" applyNumberFormat="1" applyFont="1" applyBorder="1" applyAlignment="1">
      <alignment horizontal="center" vertical="center" wrapText="1"/>
    </xf>
    <xf numFmtId="168" fontId="30" fillId="10" borderId="33" xfId="0" applyNumberFormat="1" applyFont="1" applyFill="1" applyBorder="1" applyAlignment="1">
      <alignment horizontal="left" vertical="center" wrapText="1"/>
    </xf>
    <xf numFmtId="168" fontId="30" fillId="10" borderId="32" xfId="0" applyNumberFormat="1" applyFont="1" applyFill="1" applyBorder="1" applyAlignment="1">
      <alignment horizontal="left" vertical="center" wrapText="1"/>
    </xf>
    <xf numFmtId="168" fontId="30" fillId="10" borderId="32" xfId="0" applyNumberFormat="1" applyFont="1" applyFill="1" applyBorder="1" applyAlignment="1">
      <alignment horizontal="center" vertical="center" wrapText="1"/>
    </xf>
    <xf numFmtId="168" fontId="23" fillId="10" borderId="29" xfId="0" applyNumberFormat="1" applyFont="1" applyFill="1" applyBorder="1" applyAlignment="1">
      <alignment horizontal="center" vertical="center" wrapText="1"/>
    </xf>
    <xf numFmtId="3" fontId="29" fillId="7" borderId="52" xfId="0" applyNumberFormat="1" applyFont="1" applyFill="1" applyBorder="1" applyAlignment="1">
      <alignment horizontal="center" vertical="center" wrapText="1"/>
    </xf>
    <xf numFmtId="168" fontId="29" fillId="0" borderId="21" xfId="0" applyNumberFormat="1" applyFont="1" applyBorder="1" applyAlignment="1">
      <alignment horizontal="left" vertical="center" wrapText="1" readingOrder="1"/>
    </xf>
    <xf numFmtId="1" fontId="29" fillId="7" borderId="21" xfId="4" applyNumberFormat="1" applyFont="1" applyFill="1" applyBorder="1" applyAlignment="1">
      <alignment horizontal="center" vertical="center" wrapText="1"/>
    </xf>
    <xf numFmtId="168" fontId="29" fillId="0" borderId="21" xfId="4" applyNumberFormat="1" applyFont="1" applyBorder="1" applyAlignment="1">
      <alignment horizontal="center" vertical="center" wrapText="1"/>
    </xf>
    <xf numFmtId="168" fontId="23" fillId="7" borderId="21" xfId="0" applyNumberFormat="1" applyFont="1" applyFill="1" applyBorder="1" applyAlignment="1">
      <alignment horizontal="center" vertical="center" wrapText="1"/>
    </xf>
    <xf numFmtId="168" fontId="29" fillId="0" borderId="22" xfId="0" applyNumberFormat="1" applyFont="1" applyBorder="1" applyAlignment="1">
      <alignment vertical="center" wrapText="1"/>
    </xf>
    <xf numFmtId="168" fontId="30" fillId="10" borderId="62" xfId="0" applyNumberFormat="1" applyFont="1" applyFill="1" applyBorder="1" applyAlignment="1">
      <alignment horizontal="left" vertical="center" wrapText="1"/>
    </xf>
    <xf numFmtId="168" fontId="30" fillId="10" borderId="63" xfId="0" applyNumberFormat="1" applyFont="1" applyFill="1" applyBorder="1" applyAlignment="1">
      <alignment horizontal="left" vertical="center" wrapText="1"/>
    </xf>
    <xf numFmtId="168" fontId="29" fillId="10" borderId="63" xfId="0" applyNumberFormat="1" applyFont="1" applyFill="1" applyBorder="1" applyAlignment="1">
      <alignment horizontal="center" vertical="center" wrapText="1"/>
    </xf>
    <xf numFmtId="2" fontId="29" fillId="10" borderId="63" xfId="0" applyNumberFormat="1" applyFont="1" applyFill="1" applyBorder="1" applyAlignment="1">
      <alignment horizontal="center" vertical="center" wrapText="1"/>
    </xf>
    <xf numFmtId="168" fontId="30" fillId="10" borderId="63" xfId="0" applyNumberFormat="1" applyFont="1" applyFill="1" applyBorder="1" applyAlignment="1">
      <alignment horizontal="center" vertical="center" wrapText="1"/>
    </xf>
    <xf numFmtId="168" fontId="29" fillId="10" borderId="64" xfId="0" applyNumberFormat="1" applyFont="1" applyFill="1" applyBorder="1" applyAlignment="1">
      <alignment vertical="center" wrapText="1"/>
    </xf>
    <xf numFmtId="0" fontId="40" fillId="0" borderId="0" xfId="0" applyFont="1" applyAlignment="1">
      <alignment horizontal="left" vertical="center" wrapText="1"/>
    </xf>
    <xf numFmtId="0" fontId="41" fillId="0" borderId="0" xfId="0" applyFont="1" applyAlignment="1">
      <alignment wrapText="1"/>
    </xf>
    <xf numFmtId="3" fontId="29" fillId="0" borderId="0" xfId="0" applyNumberFormat="1" applyFont="1" applyAlignment="1">
      <alignment horizontal="center" wrapText="1"/>
    </xf>
    <xf numFmtId="168" fontId="29" fillId="0" borderId="0" xfId="0" applyNumberFormat="1" applyFont="1" applyAlignment="1">
      <alignment horizontal="center" wrapText="1"/>
    </xf>
    <xf numFmtId="2" fontId="29" fillId="0" borderId="0" xfId="0" applyNumberFormat="1" applyFont="1" applyAlignment="1">
      <alignment horizontal="center" wrapText="1"/>
    </xf>
    <xf numFmtId="4" fontId="25" fillId="0" borderId="63" xfId="0" applyNumberFormat="1" applyFont="1" applyBorder="1" applyAlignment="1">
      <alignment horizontal="center" vertical="center" wrapText="1"/>
    </xf>
    <xf numFmtId="4" fontId="29" fillId="0" borderId="11" xfId="3" applyNumberFormat="1" applyFont="1" applyBorder="1" applyAlignment="1">
      <alignment horizontal="center" vertical="center"/>
    </xf>
    <xf numFmtId="0" fontId="32" fillId="12" borderId="18" xfId="0" applyFont="1" applyFill="1" applyBorder="1" applyAlignment="1">
      <alignment horizontal="left" vertical="center" wrapText="1"/>
    </xf>
    <xf numFmtId="168" fontId="30" fillId="10" borderId="65" xfId="0" applyNumberFormat="1" applyFont="1" applyFill="1" applyBorder="1" applyAlignment="1">
      <alignment horizontal="center" vertical="center"/>
    </xf>
    <xf numFmtId="168" fontId="23" fillId="10" borderId="11" xfId="0" applyNumberFormat="1" applyFont="1" applyFill="1" applyBorder="1" applyAlignment="1">
      <alignment vertical="center"/>
    </xf>
    <xf numFmtId="0" fontId="29" fillId="7" borderId="11" xfId="4" applyFont="1" applyFill="1" applyBorder="1" applyAlignment="1">
      <alignment horizontal="center" vertical="center"/>
    </xf>
    <xf numFmtId="0" fontId="29" fillId="7" borderId="18" xfId="0" applyFont="1" applyFill="1" applyBorder="1"/>
    <xf numFmtId="168" fontId="30" fillId="12" borderId="11" xfId="0" applyNumberFormat="1" applyFont="1" applyFill="1" applyBorder="1" applyAlignment="1">
      <alignment horizontal="center" vertical="center"/>
    </xf>
    <xf numFmtId="0" fontId="32" fillId="12" borderId="18" xfId="0" applyFont="1" applyFill="1" applyBorder="1" applyAlignment="1">
      <alignment vertical="center" wrapText="1"/>
    </xf>
    <xf numFmtId="0" fontId="29" fillId="10" borderId="18" xfId="0" applyFont="1" applyFill="1" applyBorder="1" applyAlignment="1">
      <alignment vertical="center"/>
    </xf>
    <xf numFmtId="0" fontId="29" fillId="12" borderId="18" xfId="0" applyFont="1" applyFill="1" applyBorder="1" applyAlignment="1">
      <alignment vertical="center"/>
    </xf>
    <xf numFmtId="0" fontId="29" fillId="12" borderId="18" xfId="0" applyFont="1" applyFill="1" applyBorder="1" applyAlignment="1">
      <alignment vertical="center" wrapText="1"/>
    </xf>
    <xf numFmtId="0" fontId="29" fillId="7" borderId="52" xfId="0" applyFont="1" applyFill="1" applyBorder="1" applyAlignment="1">
      <alignment horizontal="center" vertical="center"/>
    </xf>
    <xf numFmtId="0" fontId="29" fillId="0" borderId="21" xfId="0" applyFont="1" applyBorder="1" applyAlignment="1">
      <alignment horizontal="left" vertical="center" wrapText="1" readingOrder="1"/>
    </xf>
    <xf numFmtId="165" fontId="29" fillId="0" borderId="21" xfId="0" applyNumberFormat="1" applyFont="1" applyBorder="1" applyAlignment="1">
      <alignment horizontal="center" vertical="center"/>
    </xf>
    <xf numFmtId="1" fontId="29" fillId="7" borderId="21" xfId="4" applyNumberFormat="1" applyFont="1" applyFill="1" applyBorder="1" applyAlignment="1">
      <alignment horizontal="center" vertical="center"/>
    </xf>
    <xf numFmtId="168" fontId="23" fillId="7" borderId="21" xfId="0" applyNumberFormat="1" applyFont="1" applyFill="1" applyBorder="1" applyAlignment="1">
      <alignment horizontal="center" vertical="center"/>
    </xf>
    <xf numFmtId="3" fontId="29" fillId="0" borderId="22" xfId="0" applyNumberFormat="1" applyFont="1" applyBorder="1" applyAlignment="1">
      <alignment vertical="center"/>
    </xf>
    <xf numFmtId="0" fontId="30" fillId="10" borderId="62" xfId="0" applyFont="1" applyFill="1" applyBorder="1" applyAlignment="1">
      <alignment horizontal="left" vertical="center"/>
    </xf>
    <xf numFmtId="0" fontId="30" fillId="10" borderId="63" xfId="0" applyFont="1" applyFill="1" applyBorder="1" applyAlignment="1">
      <alignment horizontal="left" vertical="center"/>
    </xf>
    <xf numFmtId="0" fontId="29" fillId="10" borderId="63" xfId="0" applyFont="1" applyFill="1" applyBorder="1" applyAlignment="1">
      <alignment horizontal="center" vertical="center"/>
    </xf>
    <xf numFmtId="168" fontId="29" fillId="10" borderId="63" xfId="0" applyNumberFormat="1" applyFont="1" applyFill="1" applyBorder="1" applyAlignment="1">
      <alignment vertical="center"/>
    </xf>
    <xf numFmtId="168" fontId="30" fillId="10" borderId="63" xfId="0" applyNumberFormat="1" applyFont="1" applyFill="1" applyBorder="1" applyAlignment="1">
      <alignment horizontal="center" vertical="center"/>
    </xf>
    <xf numFmtId="0" fontId="29" fillId="10" borderId="64" xfId="0" applyFont="1" applyFill="1" applyBorder="1" applyAlignment="1">
      <alignment vertical="center"/>
    </xf>
  </cellXfs>
  <cellStyles count="6">
    <cellStyle name="Milliers" xfId="2" builtinId="3"/>
    <cellStyle name="Normal" xfId="0" builtinId="0"/>
    <cellStyle name="Normal 2 2" xfId="1" xr:uid="{00000000-0005-0000-0000-000001000000}"/>
    <cellStyle name="Normal 2 2 2" xfId="5" xr:uid="{E91B874C-5303-435F-8CC0-A98861B318C2}"/>
    <cellStyle name="Normal 3 2" xfId="4" xr:uid="{75EAA4C5-2E55-4399-B044-A62356874F7B}"/>
    <cellStyle name="Normal_Sheet1 2" xfId="3" xr:uid="{1810FC89-5E26-4AC2-98B8-1679EA65BB48}"/>
  </cellStyles>
  <dxfs count="0"/>
  <tableStyles count="0" defaultTableStyle="TableStyleMedium2" defaultPivotStyle="PivotStyleLight16"/>
  <colors>
    <mruColors>
      <color rgb="FFB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xdr:colOff>
      <xdr:row>0</xdr:row>
      <xdr:rowOff>0</xdr:rowOff>
    </xdr:from>
    <xdr:to>
      <xdr:col>13</xdr:col>
      <xdr:colOff>609601</xdr:colOff>
      <xdr:row>4</xdr:row>
      <xdr:rowOff>9525</xdr:rowOff>
    </xdr:to>
    <xdr:pic>
      <xdr:nvPicPr>
        <xdr:cNvPr id="9" name="Picture 8" descr="cid:image003.png@01D270C2.13A14C7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29476" y="0"/>
          <a:ext cx="8763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0</xdr:row>
      <xdr:rowOff>9525</xdr:rowOff>
    </xdr:from>
    <xdr:to>
      <xdr:col>3</xdr:col>
      <xdr:colOff>419100</xdr:colOff>
      <xdr:row>2</xdr:row>
      <xdr:rowOff>0</xdr:rowOff>
    </xdr:to>
    <xdr:pic>
      <xdr:nvPicPr>
        <xdr:cNvPr id="10" name="Picture 9" descr="cid:image003.png@01D270C2.13A14C7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77325" y="9525"/>
          <a:ext cx="6858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60960</xdr:colOff>
      <xdr:row>0</xdr:row>
      <xdr:rowOff>91440</xdr:rowOff>
    </xdr:from>
    <xdr:to>
      <xdr:col>1</xdr:col>
      <xdr:colOff>144780</xdr:colOff>
      <xdr:row>3</xdr:row>
      <xdr:rowOff>121920</xdr:rowOff>
    </xdr:to>
    <xdr:pic>
      <xdr:nvPicPr>
        <xdr:cNvPr id="2" name="Picture 1">
          <a:extLst>
            <a:ext uri="{FF2B5EF4-FFF2-40B4-BE49-F238E27FC236}">
              <a16:creationId xmlns:a16="http://schemas.microsoft.com/office/drawing/2014/main" id="{C389673E-2376-4620-815C-F8F30DE664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99" t="-4938" r="-1099" b="4938"/>
        <a:stretch>
          <a:fillRect/>
        </a:stretch>
      </xdr:blipFill>
      <xdr:spPr bwMode="auto">
        <a:xfrm>
          <a:off x="60960" y="259080"/>
          <a:ext cx="54102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57150</xdr:rowOff>
    </xdr:from>
    <xdr:to>
      <xdr:col>1</xdr:col>
      <xdr:colOff>419100</xdr:colOff>
      <xdr:row>4</xdr:row>
      <xdr:rowOff>0</xdr:rowOff>
    </xdr:to>
    <xdr:pic>
      <xdr:nvPicPr>
        <xdr:cNvPr id="5" name="Picture 4" descr="cid:image003.png@01D270C2.13A14C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0"/>
          <a:ext cx="639233" cy="535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60960</xdr:colOff>
      <xdr:row>0</xdr:row>
      <xdr:rowOff>45720</xdr:rowOff>
    </xdr:from>
    <xdr:to>
      <xdr:col>1</xdr:col>
      <xdr:colOff>144780</xdr:colOff>
      <xdr:row>3</xdr:row>
      <xdr:rowOff>76200</xdr:rowOff>
    </xdr:to>
    <xdr:pic>
      <xdr:nvPicPr>
        <xdr:cNvPr id="3" name="Picture 1">
          <a:extLst>
            <a:ext uri="{FF2B5EF4-FFF2-40B4-BE49-F238E27FC236}">
              <a16:creationId xmlns:a16="http://schemas.microsoft.com/office/drawing/2014/main" id="{9BAC6FC7-B3A0-442F-AEAD-C1AEF6F1BF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99" t="-4938" r="-1099" b="4938"/>
        <a:stretch>
          <a:fillRect/>
        </a:stretch>
      </xdr:blipFill>
      <xdr:spPr bwMode="auto">
        <a:xfrm>
          <a:off x="60960" y="45720"/>
          <a:ext cx="54102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600075</xdr:colOff>
      <xdr:row>0</xdr:row>
      <xdr:rowOff>0</xdr:rowOff>
    </xdr:from>
    <xdr:to>
      <xdr:col>9</xdr:col>
      <xdr:colOff>0</xdr:colOff>
      <xdr:row>1</xdr:row>
      <xdr:rowOff>228600</xdr:rowOff>
    </xdr:to>
    <xdr:pic>
      <xdr:nvPicPr>
        <xdr:cNvPr id="5" name="Picture 4" descr="cid:image003.png@01D270C2.13A14C70">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62925" y="0"/>
          <a:ext cx="6381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30480</xdr:colOff>
      <xdr:row>0</xdr:row>
      <xdr:rowOff>38100</xdr:rowOff>
    </xdr:from>
    <xdr:to>
      <xdr:col>1</xdr:col>
      <xdr:colOff>350520</xdr:colOff>
      <xdr:row>3</xdr:row>
      <xdr:rowOff>60960</xdr:rowOff>
    </xdr:to>
    <xdr:pic>
      <xdr:nvPicPr>
        <xdr:cNvPr id="3" name="Picture 1">
          <a:extLst>
            <a:ext uri="{FF2B5EF4-FFF2-40B4-BE49-F238E27FC236}">
              <a16:creationId xmlns:a16="http://schemas.microsoft.com/office/drawing/2014/main" id="{2432B91D-C4BE-47D6-B4E0-965B69F001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099" t="-4938" r="-1099" b="4938"/>
        <a:stretch>
          <a:fillRect/>
        </a:stretch>
      </xdr:blipFill>
      <xdr:spPr bwMode="auto">
        <a:xfrm>
          <a:off x="266700" y="38100"/>
          <a:ext cx="3200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76200</xdr:rowOff>
    </xdr:from>
    <xdr:to>
      <xdr:col>1</xdr:col>
      <xdr:colOff>121920</xdr:colOff>
      <xdr:row>3</xdr:row>
      <xdr:rowOff>121920</xdr:rowOff>
    </xdr:to>
    <xdr:pic>
      <xdr:nvPicPr>
        <xdr:cNvPr id="2" name="Picture 1">
          <a:extLst>
            <a:ext uri="{FF2B5EF4-FFF2-40B4-BE49-F238E27FC236}">
              <a16:creationId xmlns:a16="http://schemas.microsoft.com/office/drawing/2014/main" id="{3A09CF56-766F-452A-B31E-D04D80BDE0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99" t="-4938" r="-1099" b="4938"/>
        <a:stretch>
          <a:fillRect/>
        </a:stretch>
      </xdr:blipFill>
      <xdr:spPr bwMode="auto">
        <a:xfrm>
          <a:off x="0" y="76200"/>
          <a:ext cx="525780" cy="891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144780</xdr:colOff>
      <xdr:row>0</xdr:row>
      <xdr:rowOff>22860</xdr:rowOff>
    </xdr:from>
    <xdr:to>
      <xdr:col>1</xdr:col>
      <xdr:colOff>304800</xdr:colOff>
      <xdr:row>3</xdr:row>
      <xdr:rowOff>144780</xdr:rowOff>
    </xdr:to>
    <xdr:pic>
      <xdr:nvPicPr>
        <xdr:cNvPr id="2" name="Picture 1">
          <a:extLst>
            <a:ext uri="{FF2B5EF4-FFF2-40B4-BE49-F238E27FC236}">
              <a16:creationId xmlns:a16="http://schemas.microsoft.com/office/drawing/2014/main" id="{540D3D9C-667F-4DE1-858F-77ED9E7DDC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99" t="-4938" r="-1099" b="4938"/>
        <a:stretch>
          <a:fillRect/>
        </a:stretch>
      </xdr:blipFill>
      <xdr:spPr bwMode="auto">
        <a:xfrm>
          <a:off x="144780" y="22860"/>
          <a:ext cx="541020" cy="70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99060</xdr:colOff>
      <xdr:row>0</xdr:row>
      <xdr:rowOff>83820</xdr:rowOff>
    </xdr:from>
    <xdr:to>
      <xdr:col>1</xdr:col>
      <xdr:colOff>175260</xdr:colOff>
      <xdr:row>3</xdr:row>
      <xdr:rowOff>121920</xdr:rowOff>
    </xdr:to>
    <xdr:pic>
      <xdr:nvPicPr>
        <xdr:cNvPr id="2" name="Picture 1">
          <a:extLst>
            <a:ext uri="{FF2B5EF4-FFF2-40B4-BE49-F238E27FC236}">
              <a16:creationId xmlns:a16="http://schemas.microsoft.com/office/drawing/2014/main" id="{B3A359A1-FD0F-4C7E-A81E-0D74D9798E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099" t="-4938" r="-1099" b="4938"/>
        <a:stretch>
          <a:fillRect/>
        </a:stretch>
      </xdr:blipFill>
      <xdr:spPr bwMode="auto">
        <a:xfrm>
          <a:off x="99060" y="251460"/>
          <a:ext cx="533400"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412750</xdr:colOff>
      <xdr:row>2</xdr:row>
      <xdr:rowOff>9748</xdr:rowOff>
    </xdr:to>
    <xdr:pic>
      <xdr:nvPicPr>
        <xdr:cNvPr id="2" name="Picture 1" descr="cid:image003.png@01D270C2.13A14C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412750" cy="76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sheetPr>
  <dimension ref="A1:AB49"/>
  <sheetViews>
    <sheetView topLeftCell="B20" zoomScaleNormal="100" workbookViewId="0">
      <selection activeCell="K5" sqref="K5"/>
    </sheetView>
  </sheetViews>
  <sheetFormatPr baseColWidth="10" defaultColWidth="8.77734375" defaultRowHeight="14.4" x14ac:dyDescent="0.3"/>
  <cols>
    <col min="1" max="1" width="3.5546875" style="5" customWidth="1"/>
    <col min="2" max="3" width="4" style="5" customWidth="1"/>
    <col min="4" max="4" width="29.6640625" style="5" customWidth="1"/>
    <col min="5" max="5" width="5.6640625" style="5" bestFit="1" customWidth="1"/>
    <col min="6" max="6" width="8.6640625" style="5" customWidth="1"/>
    <col min="7" max="7" width="12.6640625" style="5" bestFit="1" customWidth="1"/>
    <col min="8" max="8" width="14.6640625" style="5" customWidth="1"/>
    <col min="9" max="9" width="29.88671875" style="5" customWidth="1"/>
    <col min="10" max="10" width="11.88671875" style="34" customWidth="1"/>
    <col min="11" max="11" width="9.109375" style="5"/>
    <col min="12" max="13" width="4" style="5" customWidth="1"/>
    <col min="14" max="14" width="27.44140625" style="5" customWidth="1"/>
    <col min="15" max="15" width="5.6640625" style="5" bestFit="1" customWidth="1"/>
    <col min="16" max="16" width="9.33203125" style="5" customWidth="1"/>
    <col min="17" max="17" width="9.5546875" style="5" customWidth="1"/>
    <col min="18" max="18" width="9.88671875" style="5" customWidth="1"/>
    <col min="19" max="19" width="10.44140625" style="5" customWidth="1"/>
    <col min="20" max="20" width="10" style="5" customWidth="1"/>
    <col min="21" max="21" width="11.88671875" style="5" customWidth="1"/>
    <col min="22" max="23" width="7.5546875" style="5" customWidth="1"/>
    <col min="24" max="24" width="6" style="5" customWidth="1"/>
    <col min="25" max="25" width="9.109375" style="5" customWidth="1"/>
    <col min="26" max="254" width="9.109375" style="5"/>
    <col min="255" max="255" width="4" style="5" customWidth="1"/>
    <col min="256" max="256" width="31" style="5" customWidth="1"/>
    <col min="257" max="257" width="4.6640625" style="5" customWidth="1"/>
    <col min="258" max="258" width="8.6640625" style="5" customWidth="1"/>
    <col min="259" max="259" width="10.6640625" style="5" customWidth="1"/>
    <col min="260" max="260" width="14.6640625" style="5" customWidth="1"/>
    <col min="261" max="261" width="46.6640625" style="5" bestFit="1" customWidth="1"/>
    <col min="262" max="262" width="9.109375" style="5"/>
    <col min="263" max="263" width="10.33203125" style="5" bestFit="1" customWidth="1"/>
    <col min="264" max="510" width="9.109375" style="5"/>
    <col min="511" max="511" width="4" style="5" customWidth="1"/>
    <col min="512" max="512" width="31" style="5" customWidth="1"/>
    <col min="513" max="513" width="4.6640625" style="5" customWidth="1"/>
    <col min="514" max="514" width="8.6640625" style="5" customWidth="1"/>
    <col min="515" max="515" width="10.6640625" style="5" customWidth="1"/>
    <col min="516" max="516" width="14.6640625" style="5" customWidth="1"/>
    <col min="517" max="517" width="46.6640625" style="5" bestFit="1" customWidth="1"/>
    <col min="518" max="518" width="9.109375" style="5"/>
    <col min="519" max="519" width="10.33203125" style="5" bestFit="1" customWidth="1"/>
    <col min="520" max="766" width="9.109375" style="5"/>
    <col min="767" max="767" width="4" style="5" customWidth="1"/>
    <col min="768" max="768" width="31" style="5" customWidth="1"/>
    <col min="769" max="769" width="4.6640625" style="5" customWidth="1"/>
    <col min="770" max="770" width="8.6640625" style="5" customWidth="1"/>
    <col min="771" max="771" width="10.6640625" style="5" customWidth="1"/>
    <col min="772" max="772" width="14.6640625" style="5" customWidth="1"/>
    <col min="773" max="773" width="46.6640625" style="5" bestFit="1" customWidth="1"/>
    <col min="774" max="774" width="9.109375" style="5"/>
    <col min="775" max="775" width="10.33203125" style="5" bestFit="1" customWidth="1"/>
    <col min="776" max="1022" width="9.109375" style="5"/>
    <col min="1023" max="1023" width="4" style="5" customWidth="1"/>
    <col min="1024" max="1024" width="31" style="5" customWidth="1"/>
    <col min="1025" max="1025" width="4.6640625" style="5" customWidth="1"/>
    <col min="1026" max="1026" width="8.6640625" style="5" customWidth="1"/>
    <col min="1027" max="1027" width="10.6640625" style="5" customWidth="1"/>
    <col min="1028" max="1028" width="14.6640625" style="5" customWidth="1"/>
    <col min="1029" max="1029" width="46.6640625" style="5" bestFit="1" customWidth="1"/>
    <col min="1030" max="1030" width="9.109375" style="5"/>
    <col min="1031" max="1031" width="10.33203125" style="5" bestFit="1" customWidth="1"/>
    <col min="1032" max="1278" width="9.109375" style="5"/>
    <col min="1279" max="1279" width="4" style="5" customWidth="1"/>
    <col min="1280" max="1280" width="31" style="5" customWidth="1"/>
    <col min="1281" max="1281" width="4.6640625" style="5" customWidth="1"/>
    <col min="1282" max="1282" width="8.6640625" style="5" customWidth="1"/>
    <col min="1283" max="1283" width="10.6640625" style="5" customWidth="1"/>
    <col min="1284" max="1284" width="14.6640625" style="5" customWidth="1"/>
    <col min="1285" max="1285" width="46.6640625" style="5" bestFit="1" customWidth="1"/>
    <col min="1286" max="1286" width="9.109375" style="5"/>
    <col min="1287" max="1287" width="10.33203125" style="5" bestFit="1" customWidth="1"/>
    <col min="1288" max="1534" width="9.109375" style="5"/>
    <col min="1535" max="1535" width="4" style="5" customWidth="1"/>
    <col min="1536" max="1536" width="31" style="5" customWidth="1"/>
    <col min="1537" max="1537" width="4.6640625" style="5" customWidth="1"/>
    <col min="1538" max="1538" width="8.6640625" style="5" customWidth="1"/>
    <col min="1539" max="1539" width="10.6640625" style="5" customWidth="1"/>
    <col min="1540" max="1540" width="14.6640625" style="5" customWidth="1"/>
    <col min="1541" max="1541" width="46.6640625" style="5" bestFit="1" customWidth="1"/>
    <col min="1542" max="1542" width="9.109375" style="5"/>
    <col min="1543" max="1543" width="10.33203125" style="5" bestFit="1" customWidth="1"/>
    <col min="1544" max="1790" width="9.109375" style="5"/>
    <col min="1791" max="1791" width="4" style="5" customWidth="1"/>
    <col min="1792" max="1792" width="31" style="5" customWidth="1"/>
    <col min="1793" max="1793" width="4.6640625" style="5" customWidth="1"/>
    <col min="1794" max="1794" width="8.6640625" style="5" customWidth="1"/>
    <col min="1795" max="1795" width="10.6640625" style="5" customWidth="1"/>
    <col min="1796" max="1796" width="14.6640625" style="5" customWidth="1"/>
    <col min="1797" max="1797" width="46.6640625" style="5" bestFit="1" customWidth="1"/>
    <col min="1798" max="1798" width="9.109375" style="5"/>
    <col min="1799" max="1799" width="10.33203125" style="5" bestFit="1" customWidth="1"/>
    <col min="1800" max="2045" width="9.109375" style="5"/>
    <col min="2046" max="2046" width="4" style="5" customWidth="1"/>
    <col min="2047" max="2047" width="31" style="5" customWidth="1"/>
    <col min="2048" max="2048" width="4.6640625" style="5" customWidth="1"/>
    <col min="2049" max="2049" width="8.6640625" style="5" customWidth="1"/>
    <col min="2050" max="2050" width="10.6640625" style="5" customWidth="1"/>
    <col min="2051" max="2051" width="14.6640625" style="5" customWidth="1"/>
    <col min="2052" max="2052" width="46.6640625" style="5" bestFit="1" customWidth="1"/>
    <col min="2053" max="2053" width="9.109375" style="5"/>
    <col min="2054" max="2054" width="10.33203125" style="5" bestFit="1" customWidth="1"/>
    <col min="2055" max="2301" width="9.109375" style="5"/>
    <col min="2302" max="2302" width="4" style="5" customWidth="1"/>
    <col min="2303" max="2303" width="31" style="5" customWidth="1"/>
    <col min="2304" max="2304" width="4.6640625" style="5" customWidth="1"/>
    <col min="2305" max="2305" width="8.6640625" style="5" customWidth="1"/>
    <col min="2306" max="2306" width="10.6640625" style="5" customWidth="1"/>
    <col min="2307" max="2307" width="14.6640625" style="5" customWidth="1"/>
    <col min="2308" max="2308" width="46.6640625" style="5" bestFit="1" customWidth="1"/>
    <col min="2309" max="2309" width="9.109375" style="5"/>
    <col min="2310" max="2310" width="10.33203125" style="5" bestFit="1" customWidth="1"/>
    <col min="2311" max="2557" width="9.109375" style="5"/>
    <col min="2558" max="2558" width="4" style="5" customWidth="1"/>
    <col min="2559" max="2559" width="31" style="5" customWidth="1"/>
    <col min="2560" max="2560" width="4.6640625" style="5" customWidth="1"/>
    <col min="2561" max="2561" width="8.6640625" style="5" customWidth="1"/>
    <col min="2562" max="2562" width="10.6640625" style="5" customWidth="1"/>
    <col min="2563" max="2563" width="14.6640625" style="5" customWidth="1"/>
    <col min="2564" max="2564" width="46.6640625" style="5" bestFit="1" customWidth="1"/>
    <col min="2565" max="2565" width="9.109375" style="5"/>
    <col min="2566" max="2566" width="10.33203125" style="5" bestFit="1" customWidth="1"/>
    <col min="2567" max="2813" width="9.109375" style="5"/>
    <col min="2814" max="2814" width="4" style="5" customWidth="1"/>
    <col min="2815" max="2815" width="31" style="5" customWidth="1"/>
    <col min="2816" max="2816" width="4.6640625" style="5" customWidth="1"/>
    <col min="2817" max="2817" width="8.6640625" style="5" customWidth="1"/>
    <col min="2818" max="2818" width="10.6640625" style="5" customWidth="1"/>
    <col min="2819" max="2819" width="14.6640625" style="5" customWidth="1"/>
    <col min="2820" max="2820" width="46.6640625" style="5" bestFit="1" customWidth="1"/>
    <col min="2821" max="2821" width="9.109375" style="5"/>
    <col min="2822" max="2822" width="10.33203125" style="5" bestFit="1" customWidth="1"/>
    <col min="2823" max="3069" width="9.109375" style="5"/>
    <col min="3070" max="3070" width="4" style="5" customWidth="1"/>
    <col min="3071" max="3071" width="31" style="5" customWidth="1"/>
    <col min="3072" max="3072" width="4.6640625" style="5" customWidth="1"/>
    <col min="3073" max="3073" width="8.6640625" style="5" customWidth="1"/>
    <col min="3074" max="3074" width="10.6640625" style="5" customWidth="1"/>
    <col min="3075" max="3075" width="14.6640625" style="5" customWidth="1"/>
    <col min="3076" max="3076" width="46.6640625" style="5" bestFit="1" customWidth="1"/>
    <col min="3077" max="3077" width="9.109375" style="5"/>
    <col min="3078" max="3078" width="10.33203125" style="5" bestFit="1" customWidth="1"/>
    <col min="3079" max="3325" width="9.109375" style="5"/>
    <col min="3326" max="3326" width="4" style="5" customWidth="1"/>
    <col min="3327" max="3327" width="31" style="5" customWidth="1"/>
    <col min="3328" max="3328" width="4.6640625" style="5" customWidth="1"/>
    <col min="3329" max="3329" width="8.6640625" style="5" customWidth="1"/>
    <col min="3330" max="3330" width="10.6640625" style="5" customWidth="1"/>
    <col min="3331" max="3331" width="14.6640625" style="5" customWidth="1"/>
    <col min="3332" max="3332" width="46.6640625" style="5" bestFit="1" customWidth="1"/>
    <col min="3333" max="3333" width="9.109375" style="5"/>
    <col min="3334" max="3334" width="10.33203125" style="5" bestFit="1" customWidth="1"/>
    <col min="3335" max="3581" width="9.109375" style="5"/>
    <col min="3582" max="3582" width="4" style="5" customWidth="1"/>
    <col min="3583" max="3583" width="31" style="5" customWidth="1"/>
    <col min="3584" max="3584" width="4.6640625" style="5" customWidth="1"/>
    <col min="3585" max="3585" width="8.6640625" style="5" customWidth="1"/>
    <col min="3586" max="3586" width="10.6640625" style="5" customWidth="1"/>
    <col min="3587" max="3587" width="14.6640625" style="5" customWidth="1"/>
    <col min="3588" max="3588" width="46.6640625" style="5" bestFit="1" customWidth="1"/>
    <col min="3589" max="3589" width="9.109375" style="5"/>
    <col min="3590" max="3590" width="10.33203125" style="5" bestFit="1" customWidth="1"/>
    <col min="3591" max="3837" width="9.109375" style="5"/>
    <col min="3838" max="3838" width="4" style="5" customWidth="1"/>
    <col min="3839" max="3839" width="31" style="5" customWidth="1"/>
    <col min="3840" max="3840" width="4.6640625" style="5" customWidth="1"/>
    <col min="3841" max="3841" width="8.6640625" style="5" customWidth="1"/>
    <col min="3842" max="3842" width="10.6640625" style="5" customWidth="1"/>
    <col min="3843" max="3843" width="14.6640625" style="5" customWidth="1"/>
    <col min="3844" max="3844" width="46.6640625" style="5" bestFit="1" customWidth="1"/>
    <col min="3845" max="3845" width="9.109375" style="5"/>
    <col min="3846" max="3846" width="10.33203125" style="5" bestFit="1" customWidth="1"/>
    <col min="3847" max="4093" width="9.109375" style="5"/>
    <col min="4094" max="4094" width="4" style="5" customWidth="1"/>
    <col min="4095" max="4095" width="31" style="5" customWidth="1"/>
    <col min="4096" max="4096" width="4.6640625" style="5" customWidth="1"/>
    <col min="4097" max="4097" width="8.6640625" style="5" customWidth="1"/>
    <col min="4098" max="4098" width="10.6640625" style="5" customWidth="1"/>
    <col min="4099" max="4099" width="14.6640625" style="5" customWidth="1"/>
    <col min="4100" max="4100" width="46.6640625" style="5" bestFit="1" customWidth="1"/>
    <col min="4101" max="4101" width="9.109375" style="5"/>
    <col min="4102" max="4102" width="10.33203125" style="5" bestFit="1" customWidth="1"/>
    <col min="4103" max="4349" width="9.109375" style="5"/>
    <col min="4350" max="4350" width="4" style="5" customWidth="1"/>
    <col min="4351" max="4351" width="31" style="5" customWidth="1"/>
    <col min="4352" max="4352" width="4.6640625" style="5" customWidth="1"/>
    <col min="4353" max="4353" width="8.6640625" style="5" customWidth="1"/>
    <col min="4354" max="4354" width="10.6640625" style="5" customWidth="1"/>
    <col min="4355" max="4355" width="14.6640625" style="5" customWidth="1"/>
    <col min="4356" max="4356" width="46.6640625" style="5" bestFit="1" customWidth="1"/>
    <col min="4357" max="4357" width="9.109375" style="5"/>
    <col min="4358" max="4358" width="10.33203125" style="5" bestFit="1" customWidth="1"/>
    <col min="4359" max="4605" width="9.109375" style="5"/>
    <col min="4606" max="4606" width="4" style="5" customWidth="1"/>
    <col min="4607" max="4607" width="31" style="5" customWidth="1"/>
    <col min="4608" max="4608" width="4.6640625" style="5" customWidth="1"/>
    <col min="4609" max="4609" width="8.6640625" style="5" customWidth="1"/>
    <col min="4610" max="4610" width="10.6640625" style="5" customWidth="1"/>
    <col min="4611" max="4611" width="14.6640625" style="5" customWidth="1"/>
    <col min="4612" max="4612" width="46.6640625" style="5" bestFit="1" customWidth="1"/>
    <col min="4613" max="4613" width="9.109375" style="5"/>
    <col min="4614" max="4614" width="10.33203125" style="5" bestFit="1" customWidth="1"/>
    <col min="4615" max="4861" width="9.109375" style="5"/>
    <col min="4862" max="4862" width="4" style="5" customWidth="1"/>
    <col min="4863" max="4863" width="31" style="5" customWidth="1"/>
    <col min="4864" max="4864" width="4.6640625" style="5" customWidth="1"/>
    <col min="4865" max="4865" width="8.6640625" style="5" customWidth="1"/>
    <col min="4866" max="4866" width="10.6640625" style="5" customWidth="1"/>
    <col min="4867" max="4867" width="14.6640625" style="5" customWidth="1"/>
    <col min="4868" max="4868" width="46.6640625" style="5" bestFit="1" customWidth="1"/>
    <col min="4869" max="4869" width="9.109375" style="5"/>
    <col min="4870" max="4870" width="10.33203125" style="5" bestFit="1" customWidth="1"/>
    <col min="4871" max="5117" width="9.109375" style="5"/>
    <col min="5118" max="5118" width="4" style="5" customWidth="1"/>
    <col min="5119" max="5119" width="31" style="5" customWidth="1"/>
    <col min="5120" max="5120" width="4.6640625" style="5" customWidth="1"/>
    <col min="5121" max="5121" width="8.6640625" style="5" customWidth="1"/>
    <col min="5122" max="5122" width="10.6640625" style="5" customWidth="1"/>
    <col min="5123" max="5123" width="14.6640625" style="5" customWidth="1"/>
    <col min="5124" max="5124" width="46.6640625" style="5" bestFit="1" customWidth="1"/>
    <col min="5125" max="5125" width="9.109375" style="5"/>
    <col min="5126" max="5126" width="10.33203125" style="5" bestFit="1" customWidth="1"/>
    <col min="5127" max="5373" width="9.109375" style="5"/>
    <col min="5374" max="5374" width="4" style="5" customWidth="1"/>
    <col min="5375" max="5375" width="31" style="5" customWidth="1"/>
    <col min="5376" max="5376" width="4.6640625" style="5" customWidth="1"/>
    <col min="5377" max="5377" width="8.6640625" style="5" customWidth="1"/>
    <col min="5378" max="5378" width="10.6640625" style="5" customWidth="1"/>
    <col min="5379" max="5379" width="14.6640625" style="5" customWidth="1"/>
    <col min="5380" max="5380" width="46.6640625" style="5" bestFit="1" customWidth="1"/>
    <col min="5381" max="5381" width="9.109375" style="5"/>
    <col min="5382" max="5382" width="10.33203125" style="5" bestFit="1" customWidth="1"/>
    <col min="5383" max="5629" width="9.109375" style="5"/>
    <col min="5630" max="5630" width="4" style="5" customWidth="1"/>
    <col min="5631" max="5631" width="31" style="5" customWidth="1"/>
    <col min="5632" max="5632" width="4.6640625" style="5" customWidth="1"/>
    <col min="5633" max="5633" width="8.6640625" style="5" customWidth="1"/>
    <col min="5634" max="5634" width="10.6640625" style="5" customWidth="1"/>
    <col min="5635" max="5635" width="14.6640625" style="5" customWidth="1"/>
    <col min="5636" max="5636" width="46.6640625" style="5" bestFit="1" customWidth="1"/>
    <col min="5637" max="5637" width="9.109375" style="5"/>
    <col min="5638" max="5638" width="10.33203125" style="5" bestFit="1" customWidth="1"/>
    <col min="5639" max="5885" width="9.109375" style="5"/>
    <col min="5886" max="5886" width="4" style="5" customWidth="1"/>
    <col min="5887" max="5887" width="31" style="5" customWidth="1"/>
    <col min="5888" max="5888" width="4.6640625" style="5" customWidth="1"/>
    <col min="5889" max="5889" width="8.6640625" style="5" customWidth="1"/>
    <col min="5890" max="5890" width="10.6640625" style="5" customWidth="1"/>
    <col min="5891" max="5891" width="14.6640625" style="5" customWidth="1"/>
    <col min="5892" max="5892" width="46.6640625" style="5" bestFit="1" customWidth="1"/>
    <col min="5893" max="5893" width="9.109375" style="5"/>
    <col min="5894" max="5894" width="10.33203125" style="5" bestFit="1" customWidth="1"/>
    <col min="5895" max="6141" width="9.109375" style="5"/>
    <col min="6142" max="6142" width="4" style="5" customWidth="1"/>
    <col min="6143" max="6143" width="31" style="5" customWidth="1"/>
    <col min="6144" max="6144" width="4.6640625" style="5" customWidth="1"/>
    <col min="6145" max="6145" width="8.6640625" style="5" customWidth="1"/>
    <col min="6146" max="6146" width="10.6640625" style="5" customWidth="1"/>
    <col min="6147" max="6147" width="14.6640625" style="5" customWidth="1"/>
    <col min="6148" max="6148" width="46.6640625" style="5" bestFit="1" customWidth="1"/>
    <col min="6149" max="6149" width="9.109375" style="5"/>
    <col min="6150" max="6150" width="10.33203125" style="5" bestFit="1" customWidth="1"/>
    <col min="6151" max="6397" width="9.109375" style="5"/>
    <col min="6398" max="6398" width="4" style="5" customWidth="1"/>
    <col min="6399" max="6399" width="31" style="5" customWidth="1"/>
    <col min="6400" max="6400" width="4.6640625" style="5" customWidth="1"/>
    <col min="6401" max="6401" width="8.6640625" style="5" customWidth="1"/>
    <col min="6402" max="6402" width="10.6640625" style="5" customWidth="1"/>
    <col min="6403" max="6403" width="14.6640625" style="5" customWidth="1"/>
    <col min="6404" max="6404" width="46.6640625" style="5" bestFit="1" customWidth="1"/>
    <col min="6405" max="6405" width="9.109375" style="5"/>
    <col min="6406" max="6406" width="10.33203125" style="5" bestFit="1" customWidth="1"/>
    <col min="6407" max="6653" width="9.109375" style="5"/>
    <col min="6654" max="6654" width="4" style="5" customWidth="1"/>
    <col min="6655" max="6655" width="31" style="5" customWidth="1"/>
    <col min="6656" max="6656" width="4.6640625" style="5" customWidth="1"/>
    <col min="6657" max="6657" width="8.6640625" style="5" customWidth="1"/>
    <col min="6658" max="6658" width="10.6640625" style="5" customWidth="1"/>
    <col min="6659" max="6659" width="14.6640625" style="5" customWidth="1"/>
    <col min="6660" max="6660" width="46.6640625" style="5" bestFit="1" customWidth="1"/>
    <col min="6661" max="6661" width="9.109375" style="5"/>
    <col min="6662" max="6662" width="10.33203125" style="5" bestFit="1" customWidth="1"/>
    <col min="6663" max="6909" width="9.109375" style="5"/>
    <col min="6910" max="6910" width="4" style="5" customWidth="1"/>
    <col min="6911" max="6911" width="31" style="5" customWidth="1"/>
    <col min="6912" max="6912" width="4.6640625" style="5" customWidth="1"/>
    <col min="6913" max="6913" width="8.6640625" style="5" customWidth="1"/>
    <col min="6914" max="6914" width="10.6640625" style="5" customWidth="1"/>
    <col min="6915" max="6915" width="14.6640625" style="5" customWidth="1"/>
    <col min="6916" max="6916" width="46.6640625" style="5" bestFit="1" customWidth="1"/>
    <col min="6917" max="6917" width="9.109375" style="5"/>
    <col min="6918" max="6918" width="10.33203125" style="5" bestFit="1" customWidth="1"/>
    <col min="6919" max="7165" width="9.109375" style="5"/>
    <col min="7166" max="7166" width="4" style="5" customWidth="1"/>
    <col min="7167" max="7167" width="31" style="5" customWidth="1"/>
    <col min="7168" max="7168" width="4.6640625" style="5" customWidth="1"/>
    <col min="7169" max="7169" width="8.6640625" style="5" customWidth="1"/>
    <col min="7170" max="7170" width="10.6640625" style="5" customWidth="1"/>
    <col min="7171" max="7171" width="14.6640625" style="5" customWidth="1"/>
    <col min="7172" max="7172" width="46.6640625" style="5" bestFit="1" customWidth="1"/>
    <col min="7173" max="7173" width="9.109375" style="5"/>
    <col min="7174" max="7174" width="10.33203125" style="5" bestFit="1" customWidth="1"/>
    <col min="7175" max="7421" width="9.109375" style="5"/>
    <col min="7422" max="7422" width="4" style="5" customWidth="1"/>
    <col min="7423" max="7423" width="31" style="5" customWidth="1"/>
    <col min="7424" max="7424" width="4.6640625" style="5" customWidth="1"/>
    <col min="7425" max="7425" width="8.6640625" style="5" customWidth="1"/>
    <col min="7426" max="7426" width="10.6640625" style="5" customWidth="1"/>
    <col min="7427" max="7427" width="14.6640625" style="5" customWidth="1"/>
    <col min="7428" max="7428" width="46.6640625" style="5" bestFit="1" customWidth="1"/>
    <col min="7429" max="7429" width="9.109375" style="5"/>
    <col min="7430" max="7430" width="10.33203125" style="5" bestFit="1" customWidth="1"/>
    <col min="7431" max="7677" width="9.109375" style="5"/>
    <col min="7678" max="7678" width="4" style="5" customWidth="1"/>
    <col min="7679" max="7679" width="31" style="5" customWidth="1"/>
    <col min="7680" max="7680" width="4.6640625" style="5" customWidth="1"/>
    <col min="7681" max="7681" width="8.6640625" style="5" customWidth="1"/>
    <col min="7682" max="7682" width="10.6640625" style="5" customWidth="1"/>
    <col min="7683" max="7683" width="14.6640625" style="5" customWidth="1"/>
    <col min="7684" max="7684" width="46.6640625" style="5" bestFit="1" customWidth="1"/>
    <col min="7685" max="7685" width="9.109375" style="5"/>
    <col min="7686" max="7686" width="10.33203125" style="5" bestFit="1" customWidth="1"/>
    <col min="7687" max="7933" width="9.109375" style="5"/>
    <col min="7934" max="7934" width="4" style="5" customWidth="1"/>
    <col min="7935" max="7935" width="31" style="5" customWidth="1"/>
    <col min="7936" max="7936" width="4.6640625" style="5" customWidth="1"/>
    <col min="7937" max="7937" width="8.6640625" style="5" customWidth="1"/>
    <col min="7938" max="7938" width="10.6640625" style="5" customWidth="1"/>
    <col min="7939" max="7939" width="14.6640625" style="5" customWidth="1"/>
    <col min="7940" max="7940" width="46.6640625" style="5" bestFit="1" customWidth="1"/>
    <col min="7941" max="7941" width="9.109375" style="5"/>
    <col min="7942" max="7942" width="10.33203125" style="5" bestFit="1" customWidth="1"/>
    <col min="7943" max="8189" width="9.109375" style="5"/>
    <col min="8190" max="8190" width="4" style="5" customWidth="1"/>
    <col min="8191" max="8191" width="31" style="5" customWidth="1"/>
    <col min="8192" max="8192" width="4.6640625" style="5" customWidth="1"/>
    <col min="8193" max="8193" width="8.6640625" style="5" customWidth="1"/>
    <col min="8194" max="8194" width="10.6640625" style="5" customWidth="1"/>
    <col min="8195" max="8195" width="14.6640625" style="5" customWidth="1"/>
    <col min="8196" max="8196" width="46.6640625" style="5" bestFit="1" customWidth="1"/>
    <col min="8197" max="8197" width="9.109375" style="5"/>
    <col min="8198" max="8198" width="10.33203125" style="5" bestFit="1" customWidth="1"/>
    <col min="8199" max="8445" width="9.109375" style="5"/>
    <col min="8446" max="8446" width="4" style="5" customWidth="1"/>
    <col min="8447" max="8447" width="31" style="5" customWidth="1"/>
    <col min="8448" max="8448" width="4.6640625" style="5" customWidth="1"/>
    <col min="8449" max="8449" width="8.6640625" style="5" customWidth="1"/>
    <col min="8450" max="8450" width="10.6640625" style="5" customWidth="1"/>
    <col min="8451" max="8451" width="14.6640625" style="5" customWidth="1"/>
    <col min="8452" max="8452" width="46.6640625" style="5" bestFit="1" customWidth="1"/>
    <col min="8453" max="8453" width="9.109375" style="5"/>
    <col min="8454" max="8454" width="10.33203125" style="5" bestFit="1" customWidth="1"/>
    <col min="8455" max="8701" width="9.109375" style="5"/>
    <col min="8702" max="8702" width="4" style="5" customWidth="1"/>
    <col min="8703" max="8703" width="31" style="5" customWidth="1"/>
    <col min="8704" max="8704" width="4.6640625" style="5" customWidth="1"/>
    <col min="8705" max="8705" width="8.6640625" style="5" customWidth="1"/>
    <col min="8706" max="8706" width="10.6640625" style="5" customWidth="1"/>
    <col min="8707" max="8707" width="14.6640625" style="5" customWidth="1"/>
    <col min="8708" max="8708" width="46.6640625" style="5" bestFit="1" customWidth="1"/>
    <col min="8709" max="8709" width="9.109375" style="5"/>
    <col min="8710" max="8710" width="10.33203125" style="5" bestFit="1" customWidth="1"/>
    <col min="8711" max="8957" width="9.109375" style="5"/>
    <col min="8958" max="8958" width="4" style="5" customWidth="1"/>
    <col min="8959" max="8959" width="31" style="5" customWidth="1"/>
    <col min="8960" max="8960" width="4.6640625" style="5" customWidth="1"/>
    <col min="8961" max="8961" width="8.6640625" style="5" customWidth="1"/>
    <col min="8962" max="8962" width="10.6640625" style="5" customWidth="1"/>
    <col min="8963" max="8963" width="14.6640625" style="5" customWidth="1"/>
    <col min="8964" max="8964" width="46.6640625" style="5" bestFit="1" customWidth="1"/>
    <col min="8965" max="8965" width="9.109375" style="5"/>
    <col min="8966" max="8966" width="10.33203125" style="5" bestFit="1" customWidth="1"/>
    <col min="8967" max="9213" width="9.109375" style="5"/>
    <col min="9214" max="9214" width="4" style="5" customWidth="1"/>
    <col min="9215" max="9215" width="31" style="5" customWidth="1"/>
    <col min="9216" max="9216" width="4.6640625" style="5" customWidth="1"/>
    <col min="9217" max="9217" width="8.6640625" style="5" customWidth="1"/>
    <col min="9218" max="9218" width="10.6640625" style="5" customWidth="1"/>
    <col min="9219" max="9219" width="14.6640625" style="5" customWidth="1"/>
    <col min="9220" max="9220" width="46.6640625" style="5" bestFit="1" customWidth="1"/>
    <col min="9221" max="9221" width="9.109375" style="5"/>
    <col min="9222" max="9222" width="10.33203125" style="5" bestFit="1" customWidth="1"/>
    <col min="9223" max="9469" width="9.109375" style="5"/>
    <col min="9470" max="9470" width="4" style="5" customWidth="1"/>
    <col min="9471" max="9471" width="31" style="5" customWidth="1"/>
    <col min="9472" max="9472" width="4.6640625" style="5" customWidth="1"/>
    <col min="9473" max="9473" width="8.6640625" style="5" customWidth="1"/>
    <col min="9474" max="9474" width="10.6640625" style="5" customWidth="1"/>
    <col min="9475" max="9475" width="14.6640625" style="5" customWidth="1"/>
    <col min="9476" max="9476" width="46.6640625" style="5" bestFit="1" customWidth="1"/>
    <col min="9477" max="9477" width="9.109375" style="5"/>
    <col min="9478" max="9478" width="10.33203125" style="5" bestFit="1" customWidth="1"/>
    <col min="9479" max="9725" width="9.109375" style="5"/>
    <col min="9726" max="9726" width="4" style="5" customWidth="1"/>
    <col min="9727" max="9727" width="31" style="5" customWidth="1"/>
    <col min="9728" max="9728" width="4.6640625" style="5" customWidth="1"/>
    <col min="9729" max="9729" width="8.6640625" style="5" customWidth="1"/>
    <col min="9730" max="9730" width="10.6640625" style="5" customWidth="1"/>
    <col min="9731" max="9731" width="14.6640625" style="5" customWidth="1"/>
    <col min="9732" max="9732" width="46.6640625" style="5" bestFit="1" customWidth="1"/>
    <col min="9733" max="9733" width="9.109375" style="5"/>
    <col min="9734" max="9734" width="10.33203125" style="5" bestFit="1" customWidth="1"/>
    <col min="9735" max="9981" width="9.109375" style="5"/>
    <col min="9982" max="9982" width="4" style="5" customWidth="1"/>
    <col min="9983" max="9983" width="31" style="5" customWidth="1"/>
    <col min="9984" max="9984" width="4.6640625" style="5" customWidth="1"/>
    <col min="9985" max="9985" width="8.6640625" style="5" customWidth="1"/>
    <col min="9986" max="9986" width="10.6640625" style="5" customWidth="1"/>
    <col min="9987" max="9987" width="14.6640625" style="5" customWidth="1"/>
    <col min="9988" max="9988" width="46.6640625" style="5" bestFit="1" customWidth="1"/>
    <col min="9989" max="9989" width="9.109375" style="5"/>
    <col min="9990" max="9990" width="10.33203125" style="5" bestFit="1" customWidth="1"/>
    <col min="9991" max="10237" width="9.109375" style="5"/>
    <col min="10238" max="10238" width="4" style="5" customWidth="1"/>
    <col min="10239" max="10239" width="31" style="5" customWidth="1"/>
    <col min="10240" max="10240" width="4.6640625" style="5" customWidth="1"/>
    <col min="10241" max="10241" width="8.6640625" style="5" customWidth="1"/>
    <col min="10242" max="10242" width="10.6640625" style="5" customWidth="1"/>
    <col min="10243" max="10243" width="14.6640625" style="5" customWidth="1"/>
    <col min="10244" max="10244" width="46.6640625" style="5" bestFit="1" customWidth="1"/>
    <col min="10245" max="10245" width="9.109375" style="5"/>
    <col min="10246" max="10246" width="10.33203125" style="5" bestFit="1" customWidth="1"/>
    <col min="10247" max="10493" width="9.109375" style="5"/>
    <col min="10494" max="10494" width="4" style="5" customWidth="1"/>
    <col min="10495" max="10495" width="31" style="5" customWidth="1"/>
    <col min="10496" max="10496" width="4.6640625" style="5" customWidth="1"/>
    <col min="10497" max="10497" width="8.6640625" style="5" customWidth="1"/>
    <col min="10498" max="10498" width="10.6640625" style="5" customWidth="1"/>
    <col min="10499" max="10499" width="14.6640625" style="5" customWidth="1"/>
    <col min="10500" max="10500" width="46.6640625" style="5" bestFit="1" customWidth="1"/>
    <col min="10501" max="10501" width="9.109375" style="5"/>
    <col min="10502" max="10502" width="10.33203125" style="5" bestFit="1" customWidth="1"/>
    <col min="10503" max="10749" width="9.109375" style="5"/>
    <col min="10750" max="10750" width="4" style="5" customWidth="1"/>
    <col min="10751" max="10751" width="31" style="5" customWidth="1"/>
    <col min="10752" max="10752" width="4.6640625" style="5" customWidth="1"/>
    <col min="10753" max="10753" width="8.6640625" style="5" customWidth="1"/>
    <col min="10754" max="10754" width="10.6640625" style="5" customWidth="1"/>
    <col min="10755" max="10755" width="14.6640625" style="5" customWidth="1"/>
    <col min="10756" max="10756" width="46.6640625" style="5" bestFit="1" customWidth="1"/>
    <col min="10757" max="10757" width="9.109375" style="5"/>
    <col min="10758" max="10758" width="10.33203125" style="5" bestFit="1" customWidth="1"/>
    <col min="10759" max="11005" width="9.109375" style="5"/>
    <col min="11006" max="11006" width="4" style="5" customWidth="1"/>
    <col min="11007" max="11007" width="31" style="5" customWidth="1"/>
    <col min="11008" max="11008" width="4.6640625" style="5" customWidth="1"/>
    <col min="11009" max="11009" width="8.6640625" style="5" customWidth="1"/>
    <col min="11010" max="11010" width="10.6640625" style="5" customWidth="1"/>
    <col min="11011" max="11011" width="14.6640625" style="5" customWidth="1"/>
    <col min="11012" max="11012" width="46.6640625" style="5" bestFit="1" customWidth="1"/>
    <col min="11013" max="11013" width="9.109375" style="5"/>
    <col min="11014" max="11014" width="10.33203125" style="5" bestFit="1" customWidth="1"/>
    <col min="11015" max="11261" width="9.109375" style="5"/>
    <col min="11262" max="11262" width="4" style="5" customWidth="1"/>
    <col min="11263" max="11263" width="31" style="5" customWidth="1"/>
    <col min="11264" max="11264" width="4.6640625" style="5" customWidth="1"/>
    <col min="11265" max="11265" width="8.6640625" style="5" customWidth="1"/>
    <col min="11266" max="11266" width="10.6640625" style="5" customWidth="1"/>
    <col min="11267" max="11267" width="14.6640625" style="5" customWidth="1"/>
    <col min="11268" max="11268" width="46.6640625" style="5" bestFit="1" customWidth="1"/>
    <col min="11269" max="11269" width="9.109375" style="5"/>
    <col min="11270" max="11270" width="10.33203125" style="5" bestFit="1" customWidth="1"/>
    <col min="11271" max="11517" width="9.109375" style="5"/>
    <col min="11518" max="11518" width="4" style="5" customWidth="1"/>
    <col min="11519" max="11519" width="31" style="5" customWidth="1"/>
    <col min="11520" max="11520" width="4.6640625" style="5" customWidth="1"/>
    <col min="11521" max="11521" width="8.6640625" style="5" customWidth="1"/>
    <col min="11522" max="11522" width="10.6640625" style="5" customWidth="1"/>
    <col min="11523" max="11523" width="14.6640625" style="5" customWidth="1"/>
    <col min="11524" max="11524" width="46.6640625" style="5" bestFit="1" customWidth="1"/>
    <col min="11525" max="11525" width="9.109375" style="5"/>
    <col min="11526" max="11526" width="10.33203125" style="5" bestFit="1" customWidth="1"/>
    <col min="11527" max="11773" width="9.109375" style="5"/>
    <col min="11774" max="11774" width="4" style="5" customWidth="1"/>
    <col min="11775" max="11775" width="31" style="5" customWidth="1"/>
    <col min="11776" max="11776" width="4.6640625" style="5" customWidth="1"/>
    <col min="11777" max="11777" width="8.6640625" style="5" customWidth="1"/>
    <col min="11778" max="11778" width="10.6640625" style="5" customWidth="1"/>
    <col min="11779" max="11779" width="14.6640625" style="5" customWidth="1"/>
    <col min="11780" max="11780" width="46.6640625" style="5" bestFit="1" customWidth="1"/>
    <col min="11781" max="11781" width="9.109375" style="5"/>
    <col min="11782" max="11782" width="10.33203125" style="5" bestFit="1" customWidth="1"/>
    <col min="11783" max="12029" width="9.109375" style="5"/>
    <col min="12030" max="12030" width="4" style="5" customWidth="1"/>
    <col min="12031" max="12031" width="31" style="5" customWidth="1"/>
    <col min="12032" max="12032" width="4.6640625" style="5" customWidth="1"/>
    <col min="12033" max="12033" width="8.6640625" style="5" customWidth="1"/>
    <col min="12034" max="12034" width="10.6640625" style="5" customWidth="1"/>
    <col min="12035" max="12035" width="14.6640625" style="5" customWidth="1"/>
    <col min="12036" max="12036" width="46.6640625" style="5" bestFit="1" customWidth="1"/>
    <col min="12037" max="12037" width="9.109375" style="5"/>
    <col min="12038" max="12038" width="10.33203125" style="5" bestFit="1" customWidth="1"/>
    <col min="12039" max="12285" width="9.109375" style="5"/>
    <col min="12286" max="12286" width="4" style="5" customWidth="1"/>
    <col min="12287" max="12287" width="31" style="5" customWidth="1"/>
    <col min="12288" max="12288" width="4.6640625" style="5" customWidth="1"/>
    <col min="12289" max="12289" width="8.6640625" style="5" customWidth="1"/>
    <col min="12290" max="12290" width="10.6640625" style="5" customWidth="1"/>
    <col min="12291" max="12291" width="14.6640625" style="5" customWidth="1"/>
    <col min="12292" max="12292" width="46.6640625" style="5" bestFit="1" customWidth="1"/>
    <col min="12293" max="12293" width="9.109375" style="5"/>
    <col min="12294" max="12294" width="10.33203125" style="5" bestFit="1" customWidth="1"/>
    <col min="12295" max="12541" width="9.109375" style="5"/>
    <col min="12542" max="12542" width="4" style="5" customWidth="1"/>
    <col min="12543" max="12543" width="31" style="5" customWidth="1"/>
    <col min="12544" max="12544" width="4.6640625" style="5" customWidth="1"/>
    <col min="12545" max="12545" width="8.6640625" style="5" customWidth="1"/>
    <col min="12546" max="12546" width="10.6640625" style="5" customWidth="1"/>
    <col min="12547" max="12547" width="14.6640625" style="5" customWidth="1"/>
    <col min="12548" max="12548" width="46.6640625" style="5" bestFit="1" customWidth="1"/>
    <col min="12549" max="12549" width="9.109375" style="5"/>
    <col min="12550" max="12550" width="10.33203125" style="5" bestFit="1" customWidth="1"/>
    <col min="12551" max="12797" width="9.109375" style="5"/>
    <col min="12798" max="12798" width="4" style="5" customWidth="1"/>
    <col min="12799" max="12799" width="31" style="5" customWidth="1"/>
    <col min="12800" max="12800" width="4.6640625" style="5" customWidth="1"/>
    <col min="12801" max="12801" width="8.6640625" style="5" customWidth="1"/>
    <col min="12802" max="12802" width="10.6640625" style="5" customWidth="1"/>
    <col min="12803" max="12803" width="14.6640625" style="5" customWidth="1"/>
    <col min="12804" max="12804" width="46.6640625" style="5" bestFit="1" customWidth="1"/>
    <col min="12805" max="12805" width="9.109375" style="5"/>
    <col min="12806" max="12806" width="10.33203125" style="5" bestFit="1" customWidth="1"/>
    <col min="12807" max="13053" width="9.109375" style="5"/>
    <col min="13054" max="13054" width="4" style="5" customWidth="1"/>
    <col min="13055" max="13055" width="31" style="5" customWidth="1"/>
    <col min="13056" max="13056" width="4.6640625" style="5" customWidth="1"/>
    <col min="13057" max="13057" width="8.6640625" style="5" customWidth="1"/>
    <col min="13058" max="13058" width="10.6640625" style="5" customWidth="1"/>
    <col min="13059" max="13059" width="14.6640625" style="5" customWidth="1"/>
    <col min="13060" max="13060" width="46.6640625" style="5" bestFit="1" customWidth="1"/>
    <col min="13061" max="13061" width="9.109375" style="5"/>
    <col min="13062" max="13062" width="10.33203125" style="5" bestFit="1" customWidth="1"/>
    <col min="13063" max="13309" width="9.109375" style="5"/>
    <col min="13310" max="13310" width="4" style="5" customWidth="1"/>
    <col min="13311" max="13311" width="31" style="5" customWidth="1"/>
    <col min="13312" max="13312" width="4.6640625" style="5" customWidth="1"/>
    <col min="13313" max="13313" width="8.6640625" style="5" customWidth="1"/>
    <col min="13314" max="13314" width="10.6640625" style="5" customWidth="1"/>
    <col min="13315" max="13315" width="14.6640625" style="5" customWidth="1"/>
    <col min="13316" max="13316" width="46.6640625" style="5" bestFit="1" customWidth="1"/>
    <col min="13317" max="13317" width="9.109375" style="5"/>
    <col min="13318" max="13318" width="10.33203125" style="5" bestFit="1" customWidth="1"/>
    <col min="13319" max="13565" width="9.109375" style="5"/>
    <col min="13566" max="13566" width="4" style="5" customWidth="1"/>
    <col min="13567" max="13567" width="31" style="5" customWidth="1"/>
    <col min="13568" max="13568" width="4.6640625" style="5" customWidth="1"/>
    <col min="13569" max="13569" width="8.6640625" style="5" customWidth="1"/>
    <col min="13570" max="13570" width="10.6640625" style="5" customWidth="1"/>
    <col min="13571" max="13571" width="14.6640625" style="5" customWidth="1"/>
    <col min="13572" max="13572" width="46.6640625" style="5" bestFit="1" customWidth="1"/>
    <col min="13573" max="13573" width="9.109375" style="5"/>
    <col min="13574" max="13574" width="10.33203125" style="5" bestFit="1" customWidth="1"/>
    <col min="13575" max="13821" width="9.109375" style="5"/>
    <col min="13822" max="13822" width="4" style="5" customWidth="1"/>
    <col min="13823" max="13823" width="31" style="5" customWidth="1"/>
    <col min="13824" max="13824" width="4.6640625" style="5" customWidth="1"/>
    <col min="13825" max="13825" width="8.6640625" style="5" customWidth="1"/>
    <col min="13826" max="13826" width="10.6640625" style="5" customWidth="1"/>
    <col min="13827" max="13827" width="14.6640625" style="5" customWidth="1"/>
    <col min="13828" max="13828" width="46.6640625" style="5" bestFit="1" customWidth="1"/>
    <col min="13829" max="13829" width="9.109375" style="5"/>
    <col min="13830" max="13830" width="10.33203125" style="5" bestFit="1" customWidth="1"/>
    <col min="13831" max="14077" width="9.109375" style="5"/>
    <col min="14078" max="14078" width="4" style="5" customWidth="1"/>
    <col min="14079" max="14079" width="31" style="5" customWidth="1"/>
    <col min="14080" max="14080" width="4.6640625" style="5" customWidth="1"/>
    <col min="14081" max="14081" width="8.6640625" style="5" customWidth="1"/>
    <col min="14082" max="14082" width="10.6640625" style="5" customWidth="1"/>
    <col min="14083" max="14083" width="14.6640625" style="5" customWidth="1"/>
    <col min="14084" max="14084" width="46.6640625" style="5" bestFit="1" customWidth="1"/>
    <col min="14085" max="14085" width="9.109375" style="5"/>
    <col min="14086" max="14086" width="10.33203125" style="5" bestFit="1" customWidth="1"/>
    <col min="14087" max="14333" width="9.109375" style="5"/>
    <col min="14334" max="14334" width="4" style="5" customWidth="1"/>
    <col min="14335" max="14335" width="31" style="5" customWidth="1"/>
    <col min="14336" max="14336" width="4.6640625" style="5" customWidth="1"/>
    <col min="14337" max="14337" width="8.6640625" style="5" customWidth="1"/>
    <col min="14338" max="14338" width="10.6640625" style="5" customWidth="1"/>
    <col min="14339" max="14339" width="14.6640625" style="5" customWidth="1"/>
    <col min="14340" max="14340" width="46.6640625" style="5" bestFit="1" customWidth="1"/>
    <col min="14341" max="14341" width="9.109375" style="5"/>
    <col min="14342" max="14342" width="10.33203125" style="5" bestFit="1" customWidth="1"/>
    <col min="14343" max="14589" width="9.109375" style="5"/>
    <col min="14590" max="14590" width="4" style="5" customWidth="1"/>
    <col min="14591" max="14591" width="31" style="5" customWidth="1"/>
    <col min="14592" max="14592" width="4.6640625" style="5" customWidth="1"/>
    <col min="14593" max="14593" width="8.6640625" style="5" customWidth="1"/>
    <col min="14594" max="14594" width="10.6640625" style="5" customWidth="1"/>
    <col min="14595" max="14595" width="14.6640625" style="5" customWidth="1"/>
    <col min="14596" max="14596" width="46.6640625" style="5" bestFit="1" customWidth="1"/>
    <col min="14597" max="14597" width="9.109375" style="5"/>
    <col min="14598" max="14598" width="10.33203125" style="5" bestFit="1" customWidth="1"/>
    <col min="14599" max="14845" width="9.109375" style="5"/>
    <col min="14846" max="14846" width="4" style="5" customWidth="1"/>
    <col min="14847" max="14847" width="31" style="5" customWidth="1"/>
    <col min="14848" max="14848" width="4.6640625" style="5" customWidth="1"/>
    <col min="14849" max="14849" width="8.6640625" style="5" customWidth="1"/>
    <col min="14850" max="14850" width="10.6640625" style="5" customWidth="1"/>
    <col min="14851" max="14851" width="14.6640625" style="5" customWidth="1"/>
    <col min="14852" max="14852" width="46.6640625" style="5" bestFit="1" customWidth="1"/>
    <col min="14853" max="14853" width="9.109375" style="5"/>
    <col min="14854" max="14854" width="10.33203125" style="5" bestFit="1" customWidth="1"/>
    <col min="14855" max="15101" width="9.109375" style="5"/>
    <col min="15102" max="15102" width="4" style="5" customWidth="1"/>
    <col min="15103" max="15103" width="31" style="5" customWidth="1"/>
    <col min="15104" max="15104" width="4.6640625" style="5" customWidth="1"/>
    <col min="15105" max="15105" width="8.6640625" style="5" customWidth="1"/>
    <col min="15106" max="15106" width="10.6640625" style="5" customWidth="1"/>
    <col min="15107" max="15107" width="14.6640625" style="5" customWidth="1"/>
    <col min="15108" max="15108" width="46.6640625" style="5" bestFit="1" customWidth="1"/>
    <col min="15109" max="15109" width="9.109375" style="5"/>
    <col min="15110" max="15110" width="10.33203125" style="5" bestFit="1" customWidth="1"/>
    <col min="15111" max="15357" width="9.109375" style="5"/>
    <col min="15358" max="15358" width="4" style="5" customWidth="1"/>
    <col min="15359" max="15359" width="31" style="5" customWidth="1"/>
    <col min="15360" max="15360" width="4.6640625" style="5" customWidth="1"/>
    <col min="15361" max="15361" width="8.6640625" style="5" customWidth="1"/>
    <col min="15362" max="15362" width="10.6640625" style="5" customWidth="1"/>
    <col min="15363" max="15363" width="14.6640625" style="5" customWidth="1"/>
    <col min="15364" max="15364" width="46.6640625" style="5" bestFit="1" customWidth="1"/>
    <col min="15365" max="15365" width="9.109375" style="5"/>
    <col min="15366" max="15366" width="10.33203125" style="5" bestFit="1" customWidth="1"/>
    <col min="15367" max="15613" width="9.109375" style="5"/>
    <col min="15614" max="15614" width="4" style="5" customWidth="1"/>
    <col min="15615" max="15615" width="31" style="5" customWidth="1"/>
    <col min="15616" max="15616" width="4.6640625" style="5" customWidth="1"/>
    <col min="15617" max="15617" width="8.6640625" style="5" customWidth="1"/>
    <col min="15618" max="15618" width="10.6640625" style="5" customWidth="1"/>
    <col min="15619" max="15619" width="14.6640625" style="5" customWidth="1"/>
    <col min="15620" max="15620" width="46.6640625" style="5" bestFit="1" customWidth="1"/>
    <col min="15621" max="15621" width="9.109375" style="5"/>
    <col min="15622" max="15622" width="10.33203125" style="5" bestFit="1" customWidth="1"/>
    <col min="15623" max="15869" width="9.109375" style="5"/>
    <col min="15870" max="15870" width="4" style="5" customWidth="1"/>
    <col min="15871" max="15871" width="31" style="5" customWidth="1"/>
    <col min="15872" max="15872" width="4.6640625" style="5" customWidth="1"/>
    <col min="15873" max="15873" width="8.6640625" style="5" customWidth="1"/>
    <col min="15874" max="15874" width="10.6640625" style="5" customWidth="1"/>
    <col min="15875" max="15875" width="14.6640625" style="5" customWidth="1"/>
    <col min="15876" max="15876" width="46.6640625" style="5" bestFit="1" customWidth="1"/>
    <col min="15877" max="15877" width="9.109375" style="5"/>
    <col min="15878" max="15878" width="10.33203125" style="5" bestFit="1" customWidth="1"/>
    <col min="15879" max="16125" width="9.109375" style="5"/>
    <col min="16126" max="16126" width="4" style="5" customWidth="1"/>
    <col min="16127" max="16127" width="31" style="5" customWidth="1"/>
    <col min="16128" max="16128" width="4.6640625" style="5" customWidth="1"/>
    <col min="16129" max="16129" width="8.6640625" style="5" customWidth="1"/>
    <col min="16130" max="16130" width="10.6640625" style="5" customWidth="1"/>
    <col min="16131" max="16131" width="14.6640625" style="5" customWidth="1"/>
    <col min="16132" max="16132" width="46.6640625" style="5" bestFit="1" customWidth="1"/>
    <col min="16133" max="16133" width="9.109375" style="5"/>
    <col min="16134" max="16134" width="10.33203125" style="5" bestFit="1" customWidth="1"/>
    <col min="16135" max="16384" width="9.109375" style="5"/>
  </cols>
  <sheetData>
    <row r="1" spans="1:28" ht="24.75" customHeight="1" x14ac:dyDescent="0.3">
      <c r="B1" s="7"/>
      <c r="C1" s="297" t="s">
        <v>36</v>
      </c>
      <c r="D1" s="298"/>
      <c r="E1" s="298"/>
      <c r="F1" s="298"/>
      <c r="G1" s="308"/>
      <c r="H1" s="308" t="s">
        <v>37</v>
      </c>
      <c r="I1" s="310"/>
      <c r="J1" s="7"/>
      <c r="M1" s="289" t="s">
        <v>36</v>
      </c>
      <c r="N1" s="290"/>
      <c r="O1" s="290"/>
      <c r="P1" s="291"/>
      <c r="Q1" s="42"/>
      <c r="R1" s="275" t="s">
        <v>37</v>
      </c>
      <c r="S1" s="276"/>
      <c r="T1" s="276"/>
      <c r="U1" s="277"/>
    </row>
    <row r="2" spans="1:28" ht="35.25" customHeight="1" x14ac:dyDescent="0.3">
      <c r="B2" s="7"/>
      <c r="C2" s="299"/>
      <c r="D2" s="300"/>
      <c r="E2" s="300"/>
      <c r="F2" s="300"/>
      <c r="G2" s="309"/>
      <c r="H2" s="309"/>
      <c r="I2" s="311"/>
      <c r="J2" s="7"/>
      <c r="M2" s="292"/>
      <c r="N2" s="293"/>
      <c r="O2" s="293"/>
      <c r="P2" s="294"/>
      <c r="Q2" s="43"/>
      <c r="R2" s="278"/>
      <c r="S2" s="279"/>
      <c r="T2" s="279"/>
      <c r="U2" s="280"/>
    </row>
    <row r="3" spans="1:28" ht="19.95" hidden="1" customHeight="1" x14ac:dyDescent="0.35">
      <c r="B3" s="7"/>
      <c r="C3" s="312" t="s">
        <v>65</v>
      </c>
      <c r="D3" s="313"/>
      <c r="E3" s="313"/>
      <c r="F3" s="313"/>
      <c r="G3" s="313"/>
      <c r="H3" s="313"/>
      <c r="I3" s="314"/>
      <c r="J3" s="7"/>
      <c r="M3" s="281"/>
      <c r="N3" s="282"/>
      <c r="O3" s="282"/>
      <c r="P3" s="282"/>
      <c r="Q3" s="282"/>
      <c r="R3" s="282"/>
      <c r="S3" s="282"/>
      <c r="T3" s="282"/>
      <c r="U3" s="283"/>
    </row>
    <row r="4" spans="1:28" ht="19.95" hidden="1" customHeight="1" x14ac:dyDescent="0.35">
      <c r="B4" s="7"/>
      <c r="C4" s="315" t="s">
        <v>80</v>
      </c>
      <c r="D4" s="316"/>
      <c r="E4" s="316"/>
      <c r="F4" s="316"/>
      <c r="G4" s="316"/>
      <c r="H4" s="316"/>
      <c r="I4" s="317"/>
      <c r="J4" s="7"/>
      <c r="M4" s="281" t="s">
        <v>17</v>
      </c>
      <c r="N4" s="282"/>
      <c r="O4" s="282"/>
      <c r="P4" s="282"/>
      <c r="Q4" s="282"/>
      <c r="R4" s="282"/>
      <c r="S4" s="282"/>
      <c r="T4" s="282"/>
      <c r="U4" s="283"/>
    </row>
    <row r="5" spans="1:28" ht="20.100000000000001" customHeight="1" thickBot="1" x14ac:dyDescent="0.4">
      <c r="B5" s="7"/>
      <c r="C5" s="295" t="s">
        <v>23</v>
      </c>
      <c r="D5" s="296"/>
      <c r="E5" s="8"/>
      <c r="F5" s="8"/>
      <c r="G5" s="4"/>
      <c r="H5" s="12" t="s">
        <v>0</v>
      </c>
      <c r="I5" s="9"/>
      <c r="J5" s="7"/>
      <c r="M5" s="281" t="s">
        <v>48</v>
      </c>
      <c r="N5" s="282"/>
      <c r="O5" s="282"/>
      <c r="P5" s="282"/>
      <c r="Q5" s="282"/>
      <c r="R5" s="282"/>
      <c r="S5" s="282"/>
      <c r="T5" s="282"/>
      <c r="U5" s="283"/>
    </row>
    <row r="6" spans="1:28" ht="20.100000000000001" customHeight="1" thickTop="1" x14ac:dyDescent="0.3">
      <c r="B6" s="7"/>
      <c r="C6" s="305" t="s">
        <v>1</v>
      </c>
      <c r="D6" s="287" t="s">
        <v>2</v>
      </c>
      <c r="E6" s="287" t="s">
        <v>3</v>
      </c>
      <c r="F6" s="287" t="s">
        <v>4</v>
      </c>
      <c r="G6" s="303" t="s">
        <v>7</v>
      </c>
      <c r="H6" s="304"/>
      <c r="I6" s="319" t="s">
        <v>5</v>
      </c>
      <c r="J6" s="7"/>
      <c r="M6" s="284" t="s">
        <v>95</v>
      </c>
      <c r="N6" s="285"/>
      <c r="O6" s="285"/>
      <c r="P6" s="285"/>
      <c r="Q6" s="285"/>
      <c r="R6" s="285"/>
      <c r="S6" s="285"/>
      <c r="T6" s="285"/>
      <c r="U6" s="286"/>
    </row>
    <row r="7" spans="1:28" ht="15" customHeight="1" thickBot="1" x14ac:dyDescent="0.35">
      <c r="A7" s="6"/>
      <c r="B7" s="7"/>
      <c r="C7" s="306"/>
      <c r="D7" s="307"/>
      <c r="E7" s="307"/>
      <c r="F7" s="307"/>
      <c r="G7" s="24" t="s">
        <v>9</v>
      </c>
      <c r="H7" s="24" t="s">
        <v>8</v>
      </c>
      <c r="I7" s="320"/>
      <c r="J7" s="7"/>
      <c r="M7" s="295" t="s">
        <v>96</v>
      </c>
      <c r="N7" s="296"/>
      <c r="O7" s="8"/>
      <c r="P7" s="8"/>
      <c r="Q7" s="8"/>
      <c r="R7" s="8"/>
      <c r="S7" s="4"/>
      <c r="T7" s="12" t="s">
        <v>0</v>
      </c>
      <c r="U7" s="31"/>
    </row>
    <row r="8" spans="1:28" ht="28.5" customHeight="1" thickTop="1" x14ac:dyDescent="0.3">
      <c r="B8" s="7"/>
      <c r="C8" s="321" t="s">
        <v>35</v>
      </c>
      <c r="D8" s="322"/>
      <c r="E8" s="322"/>
      <c r="F8" s="322"/>
      <c r="G8" s="322"/>
      <c r="H8" s="322"/>
      <c r="I8" s="322"/>
      <c r="J8" s="7"/>
      <c r="M8" s="305" t="s">
        <v>1</v>
      </c>
      <c r="N8" s="287" t="s">
        <v>49</v>
      </c>
      <c r="O8" s="287" t="s">
        <v>3</v>
      </c>
      <c r="P8" s="287" t="s">
        <v>4</v>
      </c>
      <c r="Q8" s="301" t="s">
        <v>54</v>
      </c>
      <c r="R8" s="302"/>
      <c r="S8" s="303" t="s">
        <v>57</v>
      </c>
      <c r="T8" s="304"/>
      <c r="U8" s="274" t="s">
        <v>58</v>
      </c>
      <c r="AA8" s="27"/>
      <c r="AB8" s="27"/>
    </row>
    <row r="9" spans="1:28" ht="25.5" customHeight="1" x14ac:dyDescent="0.3">
      <c r="B9" s="7"/>
      <c r="C9" s="19">
        <v>1</v>
      </c>
      <c r="D9" s="38" t="s">
        <v>63</v>
      </c>
      <c r="E9" s="17" t="s">
        <v>10</v>
      </c>
      <c r="F9" s="40">
        <v>23</v>
      </c>
      <c r="G9" s="22">
        <v>600</v>
      </c>
      <c r="H9" s="22">
        <f>G9*F9</f>
        <v>13800</v>
      </c>
      <c r="I9" s="323" t="s">
        <v>86</v>
      </c>
      <c r="J9" s="7"/>
      <c r="M9" s="318"/>
      <c r="N9" s="288"/>
      <c r="O9" s="288"/>
      <c r="P9" s="288"/>
      <c r="Q9" s="24" t="s">
        <v>55</v>
      </c>
      <c r="R9" s="24" t="s">
        <v>56</v>
      </c>
      <c r="S9" s="24" t="s">
        <v>55</v>
      </c>
      <c r="T9" s="24" t="s">
        <v>59</v>
      </c>
      <c r="U9" s="274"/>
    </row>
    <row r="10" spans="1:28" s="7" customFormat="1" ht="21.75" customHeight="1" x14ac:dyDescent="0.3">
      <c r="C10" s="19">
        <v>2</v>
      </c>
      <c r="D10" s="38" t="s">
        <v>40</v>
      </c>
      <c r="E10" s="19" t="s">
        <v>21</v>
      </c>
      <c r="F10" s="21">
        <v>95</v>
      </c>
      <c r="G10" s="22">
        <v>480</v>
      </c>
      <c r="H10" s="22">
        <f t="shared" ref="H10:H15" si="0">F10*G10</f>
        <v>45600</v>
      </c>
      <c r="I10" s="323"/>
      <c r="L10" s="5"/>
      <c r="M10" s="15">
        <v>1</v>
      </c>
      <c r="N10" s="16" t="s">
        <v>12</v>
      </c>
      <c r="O10" s="17" t="s">
        <v>10</v>
      </c>
      <c r="P10" s="21">
        <v>13</v>
      </c>
      <c r="Q10" s="21">
        <v>0</v>
      </c>
      <c r="R10" s="21">
        <v>6</v>
      </c>
      <c r="S10" s="22">
        <v>0</v>
      </c>
      <c r="T10" s="22">
        <v>0</v>
      </c>
      <c r="U10" s="35">
        <f t="shared" ref="U10:U16" si="1">((T10*R10)+(S10*Q10))</f>
        <v>0</v>
      </c>
      <c r="V10" s="5"/>
      <c r="W10" s="5"/>
      <c r="X10" s="5"/>
      <c r="Y10" s="5"/>
      <c r="Z10" s="5"/>
    </row>
    <row r="11" spans="1:28" s="7" customFormat="1" ht="21.75" customHeight="1" x14ac:dyDescent="0.3">
      <c r="C11" s="19">
        <v>3</v>
      </c>
      <c r="D11" s="38" t="s">
        <v>20</v>
      </c>
      <c r="E11" s="19" t="s">
        <v>41</v>
      </c>
      <c r="F11" s="21">
        <v>10.5</v>
      </c>
      <c r="G11" s="22">
        <v>500</v>
      </c>
      <c r="H11" s="22">
        <f t="shared" si="0"/>
        <v>5250</v>
      </c>
      <c r="I11" s="323"/>
      <c r="L11" s="5"/>
      <c r="M11" s="15">
        <v>2</v>
      </c>
      <c r="N11" s="16" t="s">
        <v>50</v>
      </c>
      <c r="O11" s="17" t="s">
        <v>10</v>
      </c>
      <c r="P11" s="21">
        <v>13</v>
      </c>
      <c r="Q11" s="21">
        <v>3</v>
      </c>
      <c r="R11" s="21">
        <v>6</v>
      </c>
      <c r="S11" s="22">
        <v>0</v>
      </c>
      <c r="T11" s="22">
        <v>0</v>
      </c>
      <c r="U11" s="35">
        <f t="shared" si="1"/>
        <v>0</v>
      </c>
      <c r="V11" s="5"/>
      <c r="W11" s="5"/>
      <c r="X11" s="5"/>
      <c r="Y11" s="5"/>
      <c r="Z11" s="5"/>
    </row>
    <row r="12" spans="1:28" s="7" customFormat="1" ht="21.75" customHeight="1" x14ac:dyDescent="0.3">
      <c r="C12" s="19">
        <v>4</v>
      </c>
      <c r="D12" s="38" t="s">
        <v>42</v>
      </c>
      <c r="E12" s="19" t="s">
        <v>41</v>
      </c>
      <c r="F12" s="21">
        <v>2</v>
      </c>
      <c r="G12" s="22">
        <v>1500</v>
      </c>
      <c r="H12" s="22">
        <f t="shared" si="0"/>
        <v>3000</v>
      </c>
      <c r="I12" s="323"/>
      <c r="L12" s="5"/>
      <c r="M12" s="15">
        <v>3</v>
      </c>
      <c r="N12" s="16" t="s">
        <v>61</v>
      </c>
      <c r="O12" s="17" t="s">
        <v>10</v>
      </c>
      <c r="P12" s="21">
        <v>5.5</v>
      </c>
      <c r="Q12" s="21">
        <v>3</v>
      </c>
      <c r="R12" s="21">
        <v>6</v>
      </c>
      <c r="S12" s="22">
        <v>0</v>
      </c>
      <c r="T12" s="22">
        <v>0</v>
      </c>
      <c r="U12" s="35">
        <f t="shared" si="1"/>
        <v>0</v>
      </c>
      <c r="V12" s="5"/>
      <c r="W12" s="5"/>
      <c r="X12" s="5"/>
      <c r="Y12" s="5"/>
      <c r="Z12" s="5"/>
    </row>
    <row r="13" spans="1:28" s="7" customFormat="1" ht="21.75" customHeight="1" x14ac:dyDescent="0.3">
      <c r="C13" s="19">
        <v>5</v>
      </c>
      <c r="D13" s="38" t="s">
        <v>88</v>
      </c>
      <c r="E13" s="19" t="s">
        <v>39</v>
      </c>
      <c r="F13" s="21">
        <v>178</v>
      </c>
      <c r="G13" s="22">
        <v>105</v>
      </c>
      <c r="H13" s="22">
        <f t="shared" si="0"/>
        <v>18690</v>
      </c>
      <c r="I13" s="323"/>
      <c r="L13" s="5"/>
      <c r="M13" s="15">
        <v>4</v>
      </c>
      <c r="N13" s="16" t="s">
        <v>51</v>
      </c>
      <c r="O13" s="17" t="s">
        <v>10</v>
      </c>
      <c r="P13" s="21">
        <v>0.8</v>
      </c>
      <c r="Q13" s="21">
        <v>1</v>
      </c>
      <c r="R13" s="21">
        <v>1</v>
      </c>
      <c r="S13" s="22">
        <v>0</v>
      </c>
      <c r="T13" s="22">
        <v>0</v>
      </c>
      <c r="U13" s="35">
        <f t="shared" si="1"/>
        <v>0</v>
      </c>
      <c r="V13" s="5"/>
      <c r="W13" s="5"/>
      <c r="X13" s="5"/>
      <c r="Y13" s="5"/>
      <c r="Z13" s="5"/>
    </row>
    <row r="14" spans="1:28" s="7" customFormat="1" ht="21.75" customHeight="1" x14ac:dyDescent="0.3">
      <c r="C14" s="19">
        <v>6</v>
      </c>
      <c r="D14" s="38" t="s">
        <v>70</v>
      </c>
      <c r="E14" s="19" t="s">
        <v>39</v>
      </c>
      <c r="F14" s="21">
        <v>1.5</v>
      </c>
      <c r="G14" s="22">
        <v>100</v>
      </c>
      <c r="H14" s="22">
        <f t="shared" si="0"/>
        <v>150</v>
      </c>
      <c r="I14" s="44"/>
      <c r="L14" s="5"/>
      <c r="M14" s="15">
        <v>5</v>
      </c>
      <c r="N14" s="16" t="s">
        <v>52</v>
      </c>
      <c r="O14" s="19" t="s">
        <v>11</v>
      </c>
      <c r="P14" s="21">
        <v>38</v>
      </c>
      <c r="Q14" s="21">
        <v>2</v>
      </c>
      <c r="R14" s="21">
        <v>4</v>
      </c>
      <c r="S14" s="22">
        <v>0</v>
      </c>
      <c r="T14" s="22">
        <v>0</v>
      </c>
      <c r="U14" s="35">
        <f t="shared" si="1"/>
        <v>0</v>
      </c>
      <c r="V14" s="5"/>
      <c r="W14" s="5"/>
      <c r="X14" s="5"/>
      <c r="Y14" s="5"/>
      <c r="Z14" s="5"/>
    </row>
    <row r="15" spans="1:28" s="7" customFormat="1" ht="21.75" customHeight="1" x14ac:dyDescent="0.3">
      <c r="C15" s="19">
        <v>7</v>
      </c>
      <c r="D15" s="38" t="s">
        <v>43</v>
      </c>
      <c r="E15" s="19" t="s">
        <v>13</v>
      </c>
      <c r="F15" s="21">
        <v>40</v>
      </c>
      <c r="G15" s="22">
        <v>0</v>
      </c>
      <c r="H15" s="22">
        <f t="shared" si="0"/>
        <v>0</v>
      </c>
      <c r="I15" s="44" t="s">
        <v>92</v>
      </c>
      <c r="L15" s="5"/>
      <c r="M15" s="15">
        <v>6</v>
      </c>
      <c r="N15" s="25" t="s">
        <v>60</v>
      </c>
      <c r="O15" s="25" t="s">
        <v>11</v>
      </c>
      <c r="P15" s="22">
        <v>16</v>
      </c>
      <c r="Q15" s="22">
        <v>2</v>
      </c>
      <c r="R15" s="22">
        <v>0</v>
      </c>
      <c r="S15" s="22">
        <v>0</v>
      </c>
      <c r="T15" s="22">
        <v>0</v>
      </c>
      <c r="U15" s="35">
        <f t="shared" si="1"/>
        <v>0</v>
      </c>
      <c r="V15" s="5"/>
      <c r="W15" s="5"/>
      <c r="X15" s="5"/>
      <c r="Y15" s="5"/>
      <c r="Z15" s="5"/>
    </row>
    <row r="16" spans="1:28" s="7" customFormat="1" ht="21.75" customHeight="1" x14ac:dyDescent="0.3">
      <c r="C16" s="19">
        <v>8</v>
      </c>
      <c r="D16" s="38" t="s">
        <v>44</v>
      </c>
      <c r="E16" s="19" t="s">
        <v>13</v>
      </c>
      <c r="F16" s="22">
        <v>2750</v>
      </c>
      <c r="G16" s="22">
        <v>4</v>
      </c>
      <c r="H16" s="22">
        <f t="shared" ref="H16:H31" si="2">F16*G16</f>
        <v>11000</v>
      </c>
      <c r="I16" s="45"/>
      <c r="M16" s="15">
        <v>7</v>
      </c>
      <c r="N16" s="16" t="s">
        <v>53</v>
      </c>
      <c r="O16" s="19" t="s">
        <v>11</v>
      </c>
      <c r="P16" s="21">
        <v>38</v>
      </c>
      <c r="Q16" s="21">
        <v>1</v>
      </c>
      <c r="R16" s="21">
        <v>0</v>
      </c>
      <c r="S16" s="22">
        <v>0</v>
      </c>
      <c r="T16" s="22">
        <v>0</v>
      </c>
      <c r="U16" s="35">
        <f t="shared" si="1"/>
        <v>0</v>
      </c>
      <c r="AB16" s="28"/>
    </row>
    <row r="17" spans="3:21" s="7" customFormat="1" ht="21.75" customHeight="1" thickBot="1" x14ac:dyDescent="0.35">
      <c r="C17" s="19">
        <v>9</v>
      </c>
      <c r="D17" s="38" t="s">
        <v>64</v>
      </c>
      <c r="E17" s="19" t="s">
        <v>67</v>
      </c>
      <c r="F17" s="22">
        <v>2</v>
      </c>
      <c r="G17" s="22">
        <v>900</v>
      </c>
      <c r="H17" s="22">
        <f t="shared" si="2"/>
        <v>1800</v>
      </c>
      <c r="I17" s="19" t="s">
        <v>68</v>
      </c>
      <c r="K17" s="29"/>
      <c r="L17" s="29"/>
      <c r="M17" s="26"/>
      <c r="N17" s="326" t="s">
        <v>62</v>
      </c>
      <c r="O17" s="327"/>
      <c r="P17" s="327"/>
      <c r="Q17" s="327"/>
      <c r="R17" s="328"/>
      <c r="S17" s="329">
        <f>SUM(U10:U16)</f>
        <v>0</v>
      </c>
      <c r="T17" s="330"/>
      <c r="U17" s="36">
        <f>(S17/90)</f>
        <v>0</v>
      </c>
    </row>
    <row r="18" spans="3:21" s="7" customFormat="1" ht="25.5" customHeight="1" x14ac:dyDescent="0.3">
      <c r="C18" s="19">
        <v>10</v>
      </c>
      <c r="D18" s="38" t="s">
        <v>84</v>
      </c>
      <c r="E18" s="19" t="s">
        <v>66</v>
      </c>
      <c r="F18" s="22">
        <v>2</v>
      </c>
      <c r="G18" s="22">
        <v>0</v>
      </c>
      <c r="H18" s="22">
        <f t="shared" si="2"/>
        <v>0</v>
      </c>
      <c r="I18" s="19" t="s">
        <v>83</v>
      </c>
      <c r="J18" s="32"/>
    </row>
    <row r="19" spans="3:21" s="7" customFormat="1" ht="24" customHeight="1" x14ac:dyDescent="0.3">
      <c r="C19" s="19">
        <v>11</v>
      </c>
      <c r="D19" s="38" t="s">
        <v>74</v>
      </c>
      <c r="E19" s="19" t="s">
        <v>13</v>
      </c>
      <c r="F19" s="17">
        <v>2</v>
      </c>
      <c r="G19" s="18">
        <v>7300</v>
      </c>
      <c r="H19" s="18">
        <f t="shared" si="2"/>
        <v>14600</v>
      </c>
      <c r="I19" s="16" t="s">
        <v>76</v>
      </c>
      <c r="J19" s="32"/>
    </row>
    <row r="20" spans="3:21" s="7" customFormat="1" ht="24" customHeight="1" x14ac:dyDescent="0.3">
      <c r="C20" s="19">
        <v>12</v>
      </c>
      <c r="D20" s="38" t="s">
        <v>75</v>
      </c>
      <c r="E20" s="19" t="s">
        <v>13</v>
      </c>
      <c r="F20" s="17">
        <v>2</v>
      </c>
      <c r="G20" s="18">
        <v>2000</v>
      </c>
      <c r="H20" s="18">
        <f t="shared" si="2"/>
        <v>4000</v>
      </c>
      <c r="I20" s="16" t="s">
        <v>77</v>
      </c>
      <c r="J20" s="32"/>
    </row>
    <row r="21" spans="3:21" s="7" customFormat="1" ht="41.25" customHeight="1" x14ac:dyDescent="0.3">
      <c r="C21" s="19">
        <v>13</v>
      </c>
      <c r="D21" s="38" t="s">
        <v>14</v>
      </c>
      <c r="E21" s="19" t="s">
        <v>16</v>
      </c>
      <c r="F21" s="17">
        <v>11.25</v>
      </c>
      <c r="G21" s="18">
        <v>880</v>
      </c>
      <c r="H21" s="18">
        <f t="shared" si="2"/>
        <v>9900</v>
      </c>
      <c r="I21" s="19" t="s">
        <v>31</v>
      </c>
      <c r="J21" s="32"/>
    </row>
    <row r="22" spans="3:21" s="14" customFormat="1" ht="36.75" customHeight="1" x14ac:dyDescent="0.3">
      <c r="C22" s="19">
        <v>14</v>
      </c>
      <c r="D22" s="38" t="s">
        <v>45</v>
      </c>
      <c r="E22" s="19" t="s">
        <v>13</v>
      </c>
      <c r="F22" s="22">
        <v>24</v>
      </c>
      <c r="G22" s="22">
        <v>0</v>
      </c>
      <c r="H22" s="22">
        <f t="shared" si="2"/>
        <v>0</v>
      </c>
      <c r="I22" s="19" t="s">
        <v>83</v>
      </c>
      <c r="J22" s="32"/>
    </row>
    <row r="23" spans="3:21" s="14" customFormat="1" ht="14.25" customHeight="1" x14ac:dyDescent="0.3">
      <c r="C23" s="19">
        <v>15</v>
      </c>
      <c r="D23" s="38" t="s">
        <v>27</v>
      </c>
      <c r="E23" s="19" t="s">
        <v>13</v>
      </c>
      <c r="F23" s="17">
        <v>16</v>
      </c>
      <c r="G23" s="18">
        <v>220</v>
      </c>
      <c r="H23" s="18">
        <f t="shared" si="2"/>
        <v>3520</v>
      </c>
      <c r="I23" s="19" t="s">
        <v>28</v>
      </c>
      <c r="J23" s="32"/>
    </row>
    <row r="24" spans="3:21" s="14" customFormat="1" ht="14.25" customHeight="1" x14ac:dyDescent="0.3">
      <c r="C24" s="19">
        <v>16</v>
      </c>
      <c r="D24" s="38" t="s">
        <v>30</v>
      </c>
      <c r="E24" s="19" t="s">
        <v>11</v>
      </c>
      <c r="F24" s="17">
        <v>6</v>
      </c>
      <c r="G24" s="18">
        <v>25</v>
      </c>
      <c r="H24" s="18">
        <f t="shared" si="2"/>
        <v>150</v>
      </c>
      <c r="I24" s="19"/>
      <c r="J24" s="32"/>
    </row>
    <row r="25" spans="3:21" s="14" customFormat="1" ht="15.75" customHeight="1" x14ac:dyDescent="0.3">
      <c r="C25" s="19">
        <v>17</v>
      </c>
      <c r="D25" s="38" t="s">
        <v>29</v>
      </c>
      <c r="E25" s="19" t="s">
        <v>11</v>
      </c>
      <c r="F25" s="17">
        <v>6</v>
      </c>
      <c r="G25" s="18">
        <v>37</v>
      </c>
      <c r="H25" s="18">
        <f t="shared" si="2"/>
        <v>222</v>
      </c>
      <c r="I25" s="19"/>
      <c r="J25" s="32"/>
    </row>
    <row r="26" spans="3:21" s="14" customFormat="1" ht="13.5" customHeight="1" x14ac:dyDescent="0.3">
      <c r="C26" s="19">
        <v>18</v>
      </c>
      <c r="D26" s="38" t="s">
        <v>94</v>
      </c>
      <c r="E26" s="19" t="s">
        <v>11</v>
      </c>
      <c r="F26" s="17">
        <v>6</v>
      </c>
      <c r="G26" s="18">
        <v>350</v>
      </c>
      <c r="H26" s="18">
        <f t="shared" si="2"/>
        <v>2100</v>
      </c>
      <c r="I26" s="19"/>
      <c r="J26" s="32"/>
    </row>
    <row r="27" spans="3:21" s="14" customFormat="1" ht="15" customHeight="1" x14ac:dyDescent="0.3">
      <c r="C27" s="19">
        <v>19</v>
      </c>
      <c r="D27" s="38" t="s">
        <v>89</v>
      </c>
      <c r="E27" s="19" t="s">
        <v>11</v>
      </c>
      <c r="F27" s="17">
        <v>36</v>
      </c>
      <c r="G27" s="18">
        <v>700</v>
      </c>
      <c r="H27" s="18">
        <f t="shared" si="2"/>
        <v>25200</v>
      </c>
      <c r="I27" s="44"/>
      <c r="J27" s="32"/>
    </row>
    <row r="28" spans="3:21" s="14" customFormat="1" ht="15" customHeight="1" x14ac:dyDescent="0.3">
      <c r="C28" s="19">
        <v>20</v>
      </c>
      <c r="D28" s="38" t="s">
        <v>32</v>
      </c>
      <c r="E28" s="19" t="s">
        <v>13</v>
      </c>
      <c r="F28" s="17">
        <v>1</v>
      </c>
      <c r="G28" s="18">
        <v>200</v>
      </c>
      <c r="H28" s="18">
        <f t="shared" si="2"/>
        <v>200</v>
      </c>
      <c r="I28" s="19" t="s">
        <v>34</v>
      </c>
      <c r="J28" s="32"/>
    </row>
    <row r="29" spans="3:21" s="14" customFormat="1" ht="15" customHeight="1" x14ac:dyDescent="0.3">
      <c r="C29" s="19">
        <v>21</v>
      </c>
      <c r="D29" s="38" t="s">
        <v>78</v>
      </c>
      <c r="E29" s="19" t="s">
        <v>16</v>
      </c>
      <c r="F29" s="17">
        <v>12</v>
      </c>
      <c r="G29" s="18">
        <v>90</v>
      </c>
      <c r="H29" s="18">
        <f t="shared" si="2"/>
        <v>1080</v>
      </c>
      <c r="I29" s="19" t="s">
        <v>19</v>
      </c>
      <c r="J29" s="32"/>
    </row>
    <row r="30" spans="3:21" s="7" customFormat="1" ht="16.5" customHeight="1" x14ac:dyDescent="0.3">
      <c r="C30" s="19">
        <v>22</v>
      </c>
      <c r="D30" s="38" t="s">
        <v>79</v>
      </c>
      <c r="E30" s="19" t="s">
        <v>16</v>
      </c>
      <c r="F30" s="17">
        <v>6</v>
      </c>
      <c r="G30" s="18">
        <v>80</v>
      </c>
      <c r="H30" s="18">
        <f t="shared" si="2"/>
        <v>480</v>
      </c>
      <c r="I30" s="19"/>
    </row>
    <row r="31" spans="3:21" s="7" customFormat="1" ht="17.25" customHeight="1" x14ac:dyDescent="0.3">
      <c r="C31" s="19">
        <v>23</v>
      </c>
      <c r="D31" s="38" t="s">
        <v>26</v>
      </c>
      <c r="E31" s="19" t="s">
        <v>13</v>
      </c>
      <c r="F31" s="18">
        <v>6</v>
      </c>
      <c r="G31" s="18">
        <v>85</v>
      </c>
      <c r="H31" s="18">
        <f t="shared" si="2"/>
        <v>510</v>
      </c>
      <c r="I31" s="19"/>
    </row>
    <row r="32" spans="3:21" s="7" customFormat="1" ht="17.25" customHeight="1" x14ac:dyDescent="0.3">
      <c r="C32" s="19">
        <v>24</v>
      </c>
      <c r="D32" s="38" t="s">
        <v>81</v>
      </c>
      <c r="E32" s="19" t="s">
        <v>13</v>
      </c>
      <c r="F32" s="17">
        <v>2</v>
      </c>
      <c r="G32" s="18">
        <v>120</v>
      </c>
      <c r="H32" s="18">
        <f t="shared" ref="H32:H35" si="3">F32*G32</f>
        <v>240</v>
      </c>
      <c r="I32" s="19"/>
    </row>
    <row r="33" spans="3:10" s="7" customFormat="1" ht="15.75" customHeight="1" x14ac:dyDescent="0.3">
      <c r="C33" s="19">
        <v>25</v>
      </c>
      <c r="D33" s="38" t="s">
        <v>82</v>
      </c>
      <c r="E33" s="19" t="s">
        <v>13</v>
      </c>
      <c r="F33" s="17">
        <v>2</v>
      </c>
      <c r="G33" s="18">
        <v>150</v>
      </c>
      <c r="H33" s="18">
        <f t="shared" si="3"/>
        <v>300</v>
      </c>
      <c r="I33" s="16"/>
    </row>
    <row r="34" spans="3:10" s="7" customFormat="1" ht="20.25" customHeight="1" x14ac:dyDescent="0.3">
      <c r="C34" s="19">
        <v>26</v>
      </c>
      <c r="D34" s="38" t="s">
        <v>91</v>
      </c>
      <c r="E34" s="19" t="s">
        <v>13</v>
      </c>
      <c r="F34" s="17">
        <v>2</v>
      </c>
      <c r="G34" s="18">
        <v>130</v>
      </c>
      <c r="H34" s="18">
        <f t="shared" si="3"/>
        <v>260</v>
      </c>
      <c r="I34" s="16"/>
      <c r="J34" s="32"/>
    </row>
    <row r="35" spans="3:10" s="7" customFormat="1" ht="17.25" customHeight="1" x14ac:dyDescent="0.3">
      <c r="C35" s="19">
        <v>27</v>
      </c>
      <c r="D35" s="38" t="s">
        <v>93</v>
      </c>
      <c r="E35" s="19" t="s">
        <v>13</v>
      </c>
      <c r="F35" s="17">
        <v>1</v>
      </c>
      <c r="G35" s="18">
        <v>1500</v>
      </c>
      <c r="H35" s="18">
        <f t="shared" si="3"/>
        <v>1500</v>
      </c>
      <c r="I35" s="44"/>
      <c r="J35" s="32"/>
    </row>
    <row r="36" spans="3:10" s="7" customFormat="1" ht="16.5" customHeight="1" x14ac:dyDescent="0.3">
      <c r="C36" s="19">
        <v>28</v>
      </c>
      <c r="D36" s="38" t="s">
        <v>87</v>
      </c>
      <c r="E36" s="19" t="s">
        <v>16</v>
      </c>
      <c r="F36" s="22">
        <v>2</v>
      </c>
      <c r="G36" s="22">
        <v>320</v>
      </c>
      <c r="H36" s="22">
        <f>F36*G36</f>
        <v>640</v>
      </c>
      <c r="I36" s="16"/>
      <c r="J36" s="32"/>
    </row>
    <row r="37" spans="3:10" s="7" customFormat="1" ht="16.5" customHeight="1" x14ac:dyDescent="0.3">
      <c r="C37" s="19">
        <v>29</v>
      </c>
      <c r="D37" s="38" t="s">
        <v>90</v>
      </c>
      <c r="E37" s="19" t="s">
        <v>13</v>
      </c>
      <c r="F37" s="22">
        <v>1</v>
      </c>
      <c r="G37" s="22">
        <v>280</v>
      </c>
      <c r="H37" s="22">
        <f>F37*G37</f>
        <v>280</v>
      </c>
      <c r="I37" s="16"/>
      <c r="J37" s="32"/>
    </row>
    <row r="38" spans="3:10" customFormat="1" ht="15" customHeight="1" x14ac:dyDescent="0.3">
      <c r="C38" s="19">
        <v>30</v>
      </c>
      <c r="D38" s="38" t="s">
        <v>18</v>
      </c>
      <c r="E38" s="19" t="s">
        <v>13</v>
      </c>
      <c r="F38" s="17">
        <v>2</v>
      </c>
      <c r="G38" s="18">
        <v>3500</v>
      </c>
      <c r="H38" s="18">
        <f>F38*G38</f>
        <v>7000</v>
      </c>
      <c r="I38" s="19" t="s">
        <v>33</v>
      </c>
      <c r="J38" s="33"/>
    </row>
    <row r="39" spans="3:10" customFormat="1" ht="15" customHeight="1" x14ac:dyDescent="0.3">
      <c r="C39" s="19">
        <v>31</v>
      </c>
      <c r="D39" s="38" t="s">
        <v>69</v>
      </c>
      <c r="E39" s="19" t="s">
        <v>39</v>
      </c>
      <c r="F39" s="22">
        <v>1</v>
      </c>
      <c r="G39" s="22">
        <v>0</v>
      </c>
      <c r="H39" s="22">
        <f>F39*G39</f>
        <v>0</v>
      </c>
      <c r="I39" s="19" t="s">
        <v>83</v>
      </c>
      <c r="J39" s="33"/>
    </row>
    <row r="40" spans="3:10" customFormat="1" x14ac:dyDescent="0.3">
      <c r="C40" s="19">
        <v>32</v>
      </c>
      <c r="D40" s="39" t="s">
        <v>46</v>
      </c>
      <c r="E40" s="23" t="s">
        <v>47</v>
      </c>
      <c r="F40" s="23">
        <v>3</v>
      </c>
      <c r="G40" s="23">
        <v>0</v>
      </c>
      <c r="H40" s="23">
        <f>F40*G40</f>
        <v>0</v>
      </c>
      <c r="I40" s="19" t="s">
        <v>83</v>
      </c>
    </row>
    <row r="41" spans="3:10" customFormat="1" x14ac:dyDescent="0.3">
      <c r="C41" s="5"/>
      <c r="D41" s="332" t="s">
        <v>73</v>
      </c>
      <c r="E41" s="333"/>
      <c r="F41" s="333"/>
      <c r="G41" s="333"/>
      <c r="H41" s="333"/>
      <c r="I41" s="334"/>
    </row>
    <row r="42" spans="3:10" customFormat="1" x14ac:dyDescent="0.3">
      <c r="C42" s="10">
        <v>33</v>
      </c>
      <c r="D42" s="13" t="s">
        <v>24</v>
      </c>
      <c r="E42" s="1" t="s">
        <v>16</v>
      </c>
      <c r="F42" s="2">
        <v>3</v>
      </c>
      <c r="G42" s="3">
        <v>2000</v>
      </c>
      <c r="H42" s="3">
        <f>(G42*F42)</f>
        <v>6000</v>
      </c>
      <c r="I42" s="11"/>
    </row>
    <row r="43" spans="3:10" customFormat="1" x14ac:dyDescent="0.3">
      <c r="C43" s="10">
        <v>34</v>
      </c>
      <c r="D43" s="13" t="s">
        <v>25</v>
      </c>
      <c r="E43" s="1" t="s">
        <v>22</v>
      </c>
      <c r="F43" s="2">
        <v>1</v>
      </c>
      <c r="G43" s="3">
        <v>6000</v>
      </c>
      <c r="H43" s="3">
        <v>5800</v>
      </c>
      <c r="I43" s="37" t="s">
        <v>19</v>
      </c>
    </row>
    <row r="44" spans="3:10" customFormat="1" x14ac:dyDescent="0.3">
      <c r="C44" s="10">
        <v>35</v>
      </c>
      <c r="D44" s="13" t="s">
        <v>40</v>
      </c>
      <c r="E44" s="1" t="s">
        <v>21</v>
      </c>
      <c r="F44" s="2">
        <v>2</v>
      </c>
      <c r="G44" s="3">
        <v>480</v>
      </c>
      <c r="H44" s="3">
        <f>(G44*F44)</f>
        <v>960</v>
      </c>
      <c r="I44" s="11"/>
    </row>
    <row r="45" spans="3:10" customFormat="1" x14ac:dyDescent="0.3">
      <c r="C45" s="10">
        <v>36</v>
      </c>
      <c r="D45" s="13" t="s">
        <v>20</v>
      </c>
      <c r="E45" s="1" t="s">
        <v>10</v>
      </c>
      <c r="F45" s="2">
        <v>0.2</v>
      </c>
      <c r="G45" s="3">
        <v>500</v>
      </c>
      <c r="H45" s="3">
        <f>(G45*F45)</f>
        <v>100</v>
      </c>
      <c r="I45" s="11"/>
    </row>
    <row r="46" spans="3:10" s="14" customFormat="1" ht="16.5" customHeight="1" x14ac:dyDescent="0.3">
      <c r="C46" s="10">
        <v>37</v>
      </c>
      <c r="D46" s="13" t="s">
        <v>71</v>
      </c>
      <c r="E46" s="1" t="s">
        <v>72</v>
      </c>
      <c r="F46" s="2">
        <v>0.4</v>
      </c>
      <c r="G46" s="3">
        <v>1500</v>
      </c>
      <c r="H46" s="3">
        <f>(G46*F46)</f>
        <v>600</v>
      </c>
      <c r="I46" s="11"/>
      <c r="J46" s="32"/>
    </row>
    <row r="47" spans="3:10" ht="21" customHeight="1" x14ac:dyDescent="0.3">
      <c r="C47" s="10">
        <v>38</v>
      </c>
      <c r="D47" s="13" t="s">
        <v>85</v>
      </c>
      <c r="E47" s="1" t="s">
        <v>13</v>
      </c>
      <c r="F47" s="2">
        <v>1</v>
      </c>
      <c r="G47" s="3">
        <v>0</v>
      </c>
      <c r="H47" s="3">
        <f>(G47*F47)</f>
        <v>0</v>
      </c>
      <c r="I47" s="20" t="s">
        <v>83</v>
      </c>
    </row>
    <row r="48" spans="3:10" ht="37.5" customHeight="1" thickBot="1" x14ac:dyDescent="0.35">
      <c r="C48" s="331" t="s">
        <v>15</v>
      </c>
      <c r="D48" s="327"/>
      <c r="E48" s="327"/>
      <c r="F48" s="327"/>
      <c r="G48" s="327"/>
      <c r="H48" s="41">
        <f>SUM(H9:H40,H42:H47)</f>
        <v>184932</v>
      </c>
      <c r="I48" s="30">
        <f>H48/90</f>
        <v>2054.8000000000002</v>
      </c>
    </row>
    <row r="49" spans="4:9" x14ac:dyDescent="0.3">
      <c r="D49" s="324" t="s">
        <v>38</v>
      </c>
      <c r="E49" s="325"/>
      <c r="F49" s="325"/>
      <c r="G49" s="325"/>
      <c r="H49" s="325"/>
      <c r="I49" s="325"/>
    </row>
  </sheetData>
  <mergeCells count="33">
    <mergeCell ref="F6:F7"/>
    <mergeCell ref="D49:I49"/>
    <mergeCell ref="N17:R17"/>
    <mergeCell ref="S17:T17"/>
    <mergeCell ref="C48:G48"/>
    <mergeCell ref="D41:I41"/>
    <mergeCell ref="C1:F2"/>
    <mergeCell ref="Q8:R8"/>
    <mergeCell ref="S8:T8"/>
    <mergeCell ref="C5:D5"/>
    <mergeCell ref="C6:C7"/>
    <mergeCell ref="D6:D7"/>
    <mergeCell ref="E6:E7"/>
    <mergeCell ref="G1:G2"/>
    <mergeCell ref="H1:I2"/>
    <mergeCell ref="C3:I3"/>
    <mergeCell ref="C4:I4"/>
    <mergeCell ref="M8:M9"/>
    <mergeCell ref="G6:H6"/>
    <mergeCell ref="I6:I7"/>
    <mergeCell ref="C8:I8"/>
    <mergeCell ref="I9:I13"/>
    <mergeCell ref="U8:U9"/>
    <mergeCell ref="R1:U2"/>
    <mergeCell ref="M3:U3"/>
    <mergeCell ref="M4:U4"/>
    <mergeCell ref="M5:U5"/>
    <mergeCell ref="M6:U6"/>
    <mergeCell ref="N8:N9"/>
    <mergeCell ref="O8:O9"/>
    <mergeCell ref="P8:P9"/>
    <mergeCell ref="M1:P2"/>
    <mergeCell ref="M7:N7"/>
  </mergeCells>
  <pageMargins left="0.65" right="0.2" top="0.85" bottom="0.7"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H121"/>
  <sheetViews>
    <sheetView topLeftCell="A99" zoomScale="70" zoomScaleNormal="70" zoomScaleSheetLayoutView="30" workbookViewId="0">
      <selection activeCell="L13" sqref="L13"/>
    </sheetView>
  </sheetViews>
  <sheetFormatPr baseColWidth="10" defaultRowHeight="14.4" x14ac:dyDescent="0.3"/>
  <cols>
    <col min="1" max="1" width="3.109375" customWidth="1"/>
    <col min="2" max="2" width="67.44140625" bestFit="1" customWidth="1"/>
    <col min="3" max="3" width="4" customWidth="1"/>
    <col min="4" max="4" width="7.77734375" customWidth="1"/>
    <col min="5" max="5" width="8.21875" customWidth="1"/>
    <col min="6" max="6" width="10.21875" customWidth="1"/>
    <col min="7" max="7" width="7.77734375" customWidth="1"/>
    <col min="8" max="8" width="0.21875" customWidth="1"/>
    <col min="9" max="256" width="8.88671875" customWidth="1"/>
    <col min="257" max="257" width="3.109375" customWidth="1"/>
    <col min="258" max="258" width="47.44140625" customWidth="1"/>
    <col min="259" max="259" width="4" customWidth="1"/>
    <col min="260" max="260" width="7.77734375" customWidth="1"/>
    <col min="261" max="261" width="8.21875" customWidth="1"/>
    <col min="262" max="262" width="10.21875" customWidth="1"/>
    <col min="263" max="263" width="7.77734375" customWidth="1"/>
    <col min="264" max="264" width="0.21875" customWidth="1"/>
    <col min="265" max="512" width="8.88671875" customWidth="1"/>
    <col min="513" max="513" width="3.109375" customWidth="1"/>
    <col min="514" max="514" width="47.44140625" customWidth="1"/>
    <col min="515" max="515" width="4" customWidth="1"/>
    <col min="516" max="516" width="7.77734375" customWidth="1"/>
    <col min="517" max="517" width="8.21875" customWidth="1"/>
    <col min="518" max="518" width="10.21875" customWidth="1"/>
    <col min="519" max="519" width="7.77734375" customWidth="1"/>
    <col min="520" max="520" width="0.21875" customWidth="1"/>
    <col min="521" max="768" width="8.88671875" customWidth="1"/>
    <col min="769" max="769" width="3.109375" customWidth="1"/>
    <col min="770" max="770" width="47.44140625" customWidth="1"/>
    <col min="771" max="771" width="4" customWidth="1"/>
    <col min="772" max="772" width="7.77734375" customWidth="1"/>
    <col min="773" max="773" width="8.21875" customWidth="1"/>
    <col min="774" max="774" width="10.21875" customWidth="1"/>
    <col min="775" max="775" width="7.77734375" customWidth="1"/>
    <col min="776" max="776" width="0.21875" customWidth="1"/>
    <col min="777" max="1024" width="8.88671875" customWidth="1"/>
    <col min="1025" max="1025" width="3.109375" customWidth="1"/>
    <col min="1026" max="1026" width="47.44140625" customWidth="1"/>
    <col min="1027" max="1027" width="4" customWidth="1"/>
    <col min="1028" max="1028" width="7.77734375" customWidth="1"/>
    <col min="1029" max="1029" width="8.21875" customWidth="1"/>
    <col min="1030" max="1030" width="10.21875" customWidth="1"/>
    <col min="1031" max="1031" width="7.77734375" customWidth="1"/>
    <col min="1032" max="1032" width="0.21875" customWidth="1"/>
    <col min="1033" max="1280" width="8.88671875" customWidth="1"/>
    <col min="1281" max="1281" width="3.109375" customWidth="1"/>
    <col min="1282" max="1282" width="47.44140625" customWidth="1"/>
    <col min="1283" max="1283" width="4" customWidth="1"/>
    <col min="1284" max="1284" width="7.77734375" customWidth="1"/>
    <col min="1285" max="1285" width="8.21875" customWidth="1"/>
    <col min="1286" max="1286" width="10.21875" customWidth="1"/>
    <col min="1287" max="1287" width="7.77734375" customWidth="1"/>
    <col min="1288" max="1288" width="0.21875" customWidth="1"/>
    <col min="1289" max="1536" width="8.88671875" customWidth="1"/>
    <col min="1537" max="1537" width="3.109375" customWidth="1"/>
    <col min="1538" max="1538" width="47.44140625" customWidth="1"/>
    <col min="1539" max="1539" width="4" customWidth="1"/>
    <col min="1540" max="1540" width="7.77734375" customWidth="1"/>
    <col min="1541" max="1541" width="8.21875" customWidth="1"/>
    <col min="1542" max="1542" width="10.21875" customWidth="1"/>
    <col min="1543" max="1543" width="7.77734375" customWidth="1"/>
    <col min="1544" max="1544" width="0.21875" customWidth="1"/>
    <col min="1545" max="1792" width="8.88671875" customWidth="1"/>
    <col min="1793" max="1793" width="3.109375" customWidth="1"/>
    <col min="1794" max="1794" width="47.44140625" customWidth="1"/>
    <col min="1795" max="1795" width="4" customWidth="1"/>
    <col min="1796" max="1796" width="7.77734375" customWidth="1"/>
    <col min="1797" max="1797" width="8.21875" customWidth="1"/>
    <col min="1798" max="1798" width="10.21875" customWidth="1"/>
    <col min="1799" max="1799" width="7.77734375" customWidth="1"/>
    <col min="1800" max="1800" width="0.21875" customWidth="1"/>
    <col min="1801" max="2048" width="8.88671875" customWidth="1"/>
    <col min="2049" max="2049" width="3.109375" customWidth="1"/>
    <col min="2050" max="2050" width="47.44140625" customWidth="1"/>
    <col min="2051" max="2051" width="4" customWidth="1"/>
    <col min="2052" max="2052" width="7.77734375" customWidth="1"/>
    <col min="2053" max="2053" width="8.21875" customWidth="1"/>
    <col min="2054" max="2054" width="10.21875" customWidth="1"/>
    <col min="2055" max="2055" width="7.77734375" customWidth="1"/>
    <col min="2056" max="2056" width="0.21875" customWidth="1"/>
    <col min="2057" max="2304" width="8.88671875" customWidth="1"/>
    <col min="2305" max="2305" width="3.109375" customWidth="1"/>
    <col min="2306" max="2306" width="47.44140625" customWidth="1"/>
    <col min="2307" max="2307" width="4" customWidth="1"/>
    <col min="2308" max="2308" width="7.77734375" customWidth="1"/>
    <col min="2309" max="2309" width="8.21875" customWidth="1"/>
    <col min="2310" max="2310" width="10.21875" customWidth="1"/>
    <col min="2311" max="2311" width="7.77734375" customWidth="1"/>
    <col min="2312" max="2312" width="0.21875" customWidth="1"/>
    <col min="2313" max="2560" width="8.88671875" customWidth="1"/>
    <col min="2561" max="2561" width="3.109375" customWidth="1"/>
    <col min="2562" max="2562" width="47.44140625" customWidth="1"/>
    <col min="2563" max="2563" width="4" customWidth="1"/>
    <col min="2564" max="2564" width="7.77734375" customWidth="1"/>
    <col min="2565" max="2565" width="8.21875" customWidth="1"/>
    <col min="2566" max="2566" width="10.21875" customWidth="1"/>
    <col min="2567" max="2567" width="7.77734375" customWidth="1"/>
    <col min="2568" max="2568" width="0.21875" customWidth="1"/>
    <col min="2569" max="2816" width="8.88671875" customWidth="1"/>
    <col min="2817" max="2817" width="3.109375" customWidth="1"/>
    <col min="2818" max="2818" width="47.44140625" customWidth="1"/>
    <col min="2819" max="2819" width="4" customWidth="1"/>
    <col min="2820" max="2820" width="7.77734375" customWidth="1"/>
    <col min="2821" max="2821" width="8.21875" customWidth="1"/>
    <col min="2822" max="2822" width="10.21875" customWidth="1"/>
    <col min="2823" max="2823" width="7.77734375" customWidth="1"/>
    <col min="2824" max="2824" width="0.21875" customWidth="1"/>
    <col min="2825" max="3072" width="8.88671875" customWidth="1"/>
    <col min="3073" max="3073" width="3.109375" customWidth="1"/>
    <col min="3074" max="3074" width="47.44140625" customWidth="1"/>
    <col min="3075" max="3075" width="4" customWidth="1"/>
    <col min="3076" max="3076" width="7.77734375" customWidth="1"/>
    <col min="3077" max="3077" width="8.21875" customWidth="1"/>
    <col min="3078" max="3078" width="10.21875" customWidth="1"/>
    <col min="3079" max="3079" width="7.77734375" customWidth="1"/>
    <col min="3080" max="3080" width="0.21875" customWidth="1"/>
    <col min="3081" max="3328" width="8.88671875" customWidth="1"/>
    <col min="3329" max="3329" width="3.109375" customWidth="1"/>
    <col min="3330" max="3330" width="47.44140625" customWidth="1"/>
    <col min="3331" max="3331" width="4" customWidth="1"/>
    <col min="3332" max="3332" width="7.77734375" customWidth="1"/>
    <col min="3333" max="3333" width="8.21875" customWidth="1"/>
    <col min="3334" max="3334" width="10.21875" customWidth="1"/>
    <col min="3335" max="3335" width="7.77734375" customWidth="1"/>
    <col min="3336" max="3336" width="0.21875" customWidth="1"/>
    <col min="3337" max="3584" width="8.88671875" customWidth="1"/>
    <col min="3585" max="3585" width="3.109375" customWidth="1"/>
    <col min="3586" max="3586" width="47.44140625" customWidth="1"/>
    <col min="3587" max="3587" width="4" customWidth="1"/>
    <col min="3588" max="3588" width="7.77734375" customWidth="1"/>
    <col min="3589" max="3589" width="8.21875" customWidth="1"/>
    <col min="3590" max="3590" width="10.21875" customWidth="1"/>
    <col min="3591" max="3591" width="7.77734375" customWidth="1"/>
    <col min="3592" max="3592" width="0.21875" customWidth="1"/>
    <col min="3593" max="3840" width="8.88671875" customWidth="1"/>
    <col min="3841" max="3841" width="3.109375" customWidth="1"/>
    <col min="3842" max="3842" width="47.44140625" customWidth="1"/>
    <col min="3843" max="3843" width="4" customWidth="1"/>
    <col min="3844" max="3844" width="7.77734375" customWidth="1"/>
    <col min="3845" max="3845" width="8.21875" customWidth="1"/>
    <col min="3846" max="3846" width="10.21875" customWidth="1"/>
    <col min="3847" max="3847" width="7.77734375" customWidth="1"/>
    <col min="3848" max="3848" width="0.21875" customWidth="1"/>
    <col min="3849" max="4096" width="8.88671875" customWidth="1"/>
    <col min="4097" max="4097" width="3.109375" customWidth="1"/>
    <col min="4098" max="4098" width="47.44140625" customWidth="1"/>
    <col min="4099" max="4099" width="4" customWidth="1"/>
    <col min="4100" max="4100" width="7.77734375" customWidth="1"/>
    <col min="4101" max="4101" width="8.21875" customWidth="1"/>
    <col min="4102" max="4102" width="10.21875" customWidth="1"/>
    <col min="4103" max="4103" width="7.77734375" customWidth="1"/>
    <col min="4104" max="4104" width="0.21875" customWidth="1"/>
    <col min="4105" max="4352" width="8.88671875" customWidth="1"/>
    <col min="4353" max="4353" width="3.109375" customWidth="1"/>
    <col min="4354" max="4354" width="47.44140625" customWidth="1"/>
    <col min="4355" max="4355" width="4" customWidth="1"/>
    <col min="4356" max="4356" width="7.77734375" customWidth="1"/>
    <col min="4357" max="4357" width="8.21875" customWidth="1"/>
    <col min="4358" max="4358" width="10.21875" customWidth="1"/>
    <col min="4359" max="4359" width="7.77734375" customWidth="1"/>
    <col min="4360" max="4360" width="0.21875" customWidth="1"/>
    <col min="4361" max="4608" width="8.88671875" customWidth="1"/>
    <col min="4609" max="4609" width="3.109375" customWidth="1"/>
    <col min="4610" max="4610" width="47.44140625" customWidth="1"/>
    <col min="4611" max="4611" width="4" customWidth="1"/>
    <col min="4612" max="4612" width="7.77734375" customWidth="1"/>
    <col min="4613" max="4613" width="8.21875" customWidth="1"/>
    <col min="4614" max="4614" width="10.21875" customWidth="1"/>
    <col min="4615" max="4615" width="7.77734375" customWidth="1"/>
    <col min="4616" max="4616" width="0.21875" customWidth="1"/>
    <col min="4617" max="4864" width="8.88671875" customWidth="1"/>
    <col min="4865" max="4865" width="3.109375" customWidth="1"/>
    <col min="4866" max="4866" width="47.44140625" customWidth="1"/>
    <col min="4867" max="4867" width="4" customWidth="1"/>
    <col min="4868" max="4868" width="7.77734375" customWidth="1"/>
    <col min="4869" max="4869" width="8.21875" customWidth="1"/>
    <col min="4870" max="4870" width="10.21875" customWidth="1"/>
    <col min="4871" max="4871" width="7.77734375" customWidth="1"/>
    <col min="4872" max="4872" width="0.21875" customWidth="1"/>
    <col min="4873" max="5120" width="8.88671875" customWidth="1"/>
    <col min="5121" max="5121" width="3.109375" customWidth="1"/>
    <col min="5122" max="5122" width="47.44140625" customWidth="1"/>
    <col min="5123" max="5123" width="4" customWidth="1"/>
    <col min="5124" max="5124" width="7.77734375" customWidth="1"/>
    <col min="5125" max="5125" width="8.21875" customWidth="1"/>
    <col min="5126" max="5126" width="10.21875" customWidth="1"/>
    <col min="5127" max="5127" width="7.77734375" customWidth="1"/>
    <col min="5128" max="5128" width="0.21875" customWidth="1"/>
    <col min="5129" max="5376" width="8.88671875" customWidth="1"/>
    <col min="5377" max="5377" width="3.109375" customWidth="1"/>
    <col min="5378" max="5378" width="47.44140625" customWidth="1"/>
    <col min="5379" max="5379" width="4" customWidth="1"/>
    <col min="5380" max="5380" width="7.77734375" customWidth="1"/>
    <col min="5381" max="5381" width="8.21875" customWidth="1"/>
    <col min="5382" max="5382" width="10.21875" customWidth="1"/>
    <col min="5383" max="5383" width="7.77734375" customWidth="1"/>
    <col min="5384" max="5384" width="0.21875" customWidth="1"/>
    <col min="5385" max="5632" width="8.88671875" customWidth="1"/>
    <col min="5633" max="5633" width="3.109375" customWidth="1"/>
    <col min="5634" max="5634" width="47.44140625" customWidth="1"/>
    <col min="5635" max="5635" width="4" customWidth="1"/>
    <col min="5636" max="5636" width="7.77734375" customWidth="1"/>
    <col min="5637" max="5637" width="8.21875" customWidth="1"/>
    <col min="5638" max="5638" width="10.21875" customWidth="1"/>
    <col min="5639" max="5639" width="7.77734375" customWidth="1"/>
    <col min="5640" max="5640" width="0.21875" customWidth="1"/>
    <col min="5641" max="5888" width="8.88671875" customWidth="1"/>
    <col min="5889" max="5889" width="3.109375" customWidth="1"/>
    <col min="5890" max="5890" width="47.44140625" customWidth="1"/>
    <col min="5891" max="5891" width="4" customWidth="1"/>
    <col min="5892" max="5892" width="7.77734375" customWidth="1"/>
    <col min="5893" max="5893" width="8.21875" customWidth="1"/>
    <col min="5894" max="5894" width="10.21875" customWidth="1"/>
    <col min="5895" max="5895" width="7.77734375" customWidth="1"/>
    <col min="5896" max="5896" width="0.21875" customWidth="1"/>
    <col min="5897" max="6144" width="8.88671875" customWidth="1"/>
    <col min="6145" max="6145" width="3.109375" customWidth="1"/>
    <col min="6146" max="6146" width="47.44140625" customWidth="1"/>
    <col min="6147" max="6147" width="4" customWidth="1"/>
    <col min="6148" max="6148" width="7.77734375" customWidth="1"/>
    <col min="6149" max="6149" width="8.21875" customWidth="1"/>
    <col min="6150" max="6150" width="10.21875" customWidth="1"/>
    <col min="6151" max="6151" width="7.77734375" customWidth="1"/>
    <col min="6152" max="6152" width="0.21875" customWidth="1"/>
    <col min="6153" max="6400" width="8.88671875" customWidth="1"/>
    <col min="6401" max="6401" width="3.109375" customWidth="1"/>
    <col min="6402" max="6402" width="47.44140625" customWidth="1"/>
    <col min="6403" max="6403" width="4" customWidth="1"/>
    <col min="6404" max="6404" width="7.77734375" customWidth="1"/>
    <col min="6405" max="6405" width="8.21875" customWidth="1"/>
    <col min="6406" max="6406" width="10.21875" customWidth="1"/>
    <col min="6407" max="6407" width="7.77734375" customWidth="1"/>
    <col min="6408" max="6408" width="0.21875" customWidth="1"/>
    <col min="6409" max="6656" width="8.88671875" customWidth="1"/>
    <col min="6657" max="6657" width="3.109375" customWidth="1"/>
    <col min="6658" max="6658" width="47.44140625" customWidth="1"/>
    <col min="6659" max="6659" width="4" customWidth="1"/>
    <col min="6660" max="6660" width="7.77734375" customWidth="1"/>
    <col min="6661" max="6661" width="8.21875" customWidth="1"/>
    <col min="6662" max="6662" width="10.21875" customWidth="1"/>
    <col min="6663" max="6663" width="7.77734375" customWidth="1"/>
    <col min="6664" max="6664" width="0.21875" customWidth="1"/>
    <col min="6665" max="6912" width="8.88671875" customWidth="1"/>
    <col min="6913" max="6913" width="3.109375" customWidth="1"/>
    <col min="6914" max="6914" width="47.44140625" customWidth="1"/>
    <col min="6915" max="6915" width="4" customWidth="1"/>
    <col min="6916" max="6916" width="7.77734375" customWidth="1"/>
    <col min="6917" max="6917" width="8.21875" customWidth="1"/>
    <col min="6918" max="6918" width="10.21875" customWidth="1"/>
    <col min="6919" max="6919" width="7.77734375" customWidth="1"/>
    <col min="6920" max="6920" width="0.21875" customWidth="1"/>
    <col min="6921" max="7168" width="8.88671875" customWidth="1"/>
    <col min="7169" max="7169" width="3.109375" customWidth="1"/>
    <col min="7170" max="7170" width="47.44140625" customWidth="1"/>
    <col min="7171" max="7171" width="4" customWidth="1"/>
    <col min="7172" max="7172" width="7.77734375" customWidth="1"/>
    <col min="7173" max="7173" width="8.21875" customWidth="1"/>
    <col min="7174" max="7174" width="10.21875" customWidth="1"/>
    <col min="7175" max="7175" width="7.77734375" customWidth="1"/>
    <col min="7176" max="7176" width="0.21875" customWidth="1"/>
    <col min="7177" max="7424" width="8.88671875" customWidth="1"/>
    <col min="7425" max="7425" width="3.109375" customWidth="1"/>
    <col min="7426" max="7426" width="47.44140625" customWidth="1"/>
    <col min="7427" max="7427" width="4" customWidth="1"/>
    <col min="7428" max="7428" width="7.77734375" customWidth="1"/>
    <col min="7429" max="7429" width="8.21875" customWidth="1"/>
    <col min="7430" max="7430" width="10.21875" customWidth="1"/>
    <col min="7431" max="7431" width="7.77734375" customWidth="1"/>
    <col min="7432" max="7432" width="0.21875" customWidth="1"/>
    <col min="7433" max="7680" width="8.88671875" customWidth="1"/>
    <col min="7681" max="7681" width="3.109375" customWidth="1"/>
    <col min="7682" max="7682" width="47.44140625" customWidth="1"/>
    <col min="7683" max="7683" width="4" customWidth="1"/>
    <col min="7684" max="7684" width="7.77734375" customWidth="1"/>
    <col min="7685" max="7685" width="8.21875" customWidth="1"/>
    <col min="7686" max="7686" width="10.21875" customWidth="1"/>
    <col min="7687" max="7687" width="7.77734375" customWidth="1"/>
    <col min="7688" max="7688" width="0.21875" customWidth="1"/>
    <col min="7689" max="7936" width="8.88671875" customWidth="1"/>
    <col min="7937" max="7937" width="3.109375" customWidth="1"/>
    <col min="7938" max="7938" width="47.44140625" customWidth="1"/>
    <col min="7939" max="7939" width="4" customWidth="1"/>
    <col min="7940" max="7940" width="7.77734375" customWidth="1"/>
    <col min="7941" max="7941" width="8.21875" customWidth="1"/>
    <col min="7942" max="7942" width="10.21875" customWidth="1"/>
    <col min="7943" max="7943" width="7.77734375" customWidth="1"/>
    <col min="7944" max="7944" width="0.21875" customWidth="1"/>
    <col min="7945" max="8192" width="8.88671875" customWidth="1"/>
    <col min="8193" max="8193" width="3.109375" customWidth="1"/>
    <col min="8194" max="8194" width="47.44140625" customWidth="1"/>
    <col min="8195" max="8195" width="4" customWidth="1"/>
    <col min="8196" max="8196" width="7.77734375" customWidth="1"/>
    <col min="8197" max="8197" width="8.21875" customWidth="1"/>
    <col min="8198" max="8198" width="10.21875" customWidth="1"/>
    <col min="8199" max="8199" width="7.77734375" customWidth="1"/>
    <col min="8200" max="8200" width="0.21875" customWidth="1"/>
    <col min="8201" max="8448" width="8.88671875" customWidth="1"/>
    <col min="8449" max="8449" width="3.109375" customWidth="1"/>
    <col min="8450" max="8450" width="47.44140625" customWidth="1"/>
    <col min="8451" max="8451" width="4" customWidth="1"/>
    <col min="8452" max="8452" width="7.77734375" customWidth="1"/>
    <col min="8453" max="8453" width="8.21875" customWidth="1"/>
    <col min="8454" max="8454" width="10.21875" customWidth="1"/>
    <col min="8455" max="8455" width="7.77734375" customWidth="1"/>
    <col min="8456" max="8456" width="0.21875" customWidth="1"/>
    <col min="8457" max="8704" width="8.88671875" customWidth="1"/>
    <col min="8705" max="8705" width="3.109375" customWidth="1"/>
    <col min="8706" max="8706" width="47.44140625" customWidth="1"/>
    <col min="8707" max="8707" width="4" customWidth="1"/>
    <col min="8708" max="8708" width="7.77734375" customWidth="1"/>
    <col min="8709" max="8709" width="8.21875" customWidth="1"/>
    <col min="8710" max="8710" width="10.21875" customWidth="1"/>
    <col min="8711" max="8711" width="7.77734375" customWidth="1"/>
    <col min="8712" max="8712" width="0.21875" customWidth="1"/>
    <col min="8713" max="8960" width="8.88671875" customWidth="1"/>
    <col min="8961" max="8961" width="3.109375" customWidth="1"/>
    <col min="8962" max="8962" width="47.44140625" customWidth="1"/>
    <col min="8963" max="8963" width="4" customWidth="1"/>
    <col min="8964" max="8964" width="7.77734375" customWidth="1"/>
    <col min="8965" max="8965" width="8.21875" customWidth="1"/>
    <col min="8966" max="8966" width="10.21875" customWidth="1"/>
    <col min="8967" max="8967" width="7.77734375" customWidth="1"/>
    <col min="8968" max="8968" width="0.21875" customWidth="1"/>
    <col min="8969" max="9216" width="8.88671875" customWidth="1"/>
    <col min="9217" max="9217" width="3.109375" customWidth="1"/>
    <col min="9218" max="9218" width="47.44140625" customWidth="1"/>
    <col min="9219" max="9219" width="4" customWidth="1"/>
    <col min="9220" max="9220" width="7.77734375" customWidth="1"/>
    <col min="9221" max="9221" width="8.21875" customWidth="1"/>
    <col min="9222" max="9222" width="10.21875" customWidth="1"/>
    <col min="9223" max="9223" width="7.77734375" customWidth="1"/>
    <col min="9224" max="9224" width="0.21875" customWidth="1"/>
    <col min="9225" max="9472" width="8.88671875" customWidth="1"/>
    <col min="9473" max="9473" width="3.109375" customWidth="1"/>
    <col min="9474" max="9474" width="47.44140625" customWidth="1"/>
    <col min="9475" max="9475" width="4" customWidth="1"/>
    <col min="9476" max="9476" width="7.77734375" customWidth="1"/>
    <col min="9477" max="9477" width="8.21875" customWidth="1"/>
    <col min="9478" max="9478" width="10.21875" customWidth="1"/>
    <col min="9479" max="9479" width="7.77734375" customWidth="1"/>
    <col min="9480" max="9480" width="0.21875" customWidth="1"/>
    <col min="9481" max="9728" width="8.88671875" customWidth="1"/>
    <col min="9729" max="9729" width="3.109375" customWidth="1"/>
    <col min="9730" max="9730" width="47.44140625" customWidth="1"/>
    <col min="9731" max="9731" width="4" customWidth="1"/>
    <col min="9732" max="9732" width="7.77734375" customWidth="1"/>
    <col min="9733" max="9733" width="8.21875" customWidth="1"/>
    <col min="9734" max="9734" width="10.21875" customWidth="1"/>
    <col min="9735" max="9735" width="7.77734375" customWidth="1"/>
    <col min="9736" max="9736" width="0.21875" customWidth="1"/>
    <col min="9737" max="9984" width="8.88671875" customWidth="1"/>
    <col min="9985" max="9985" width="3.109375" customWidth="1"/>
    <col min="9986" max="9986" width="47.44140625" customWidth="1"/>
    <col min="9987" max="9987" width="4" customWidth="1"/>
    <col min="9988" max="9988" width="7.77734375" customWidth="1"/>
    <col min="9989" max="9989" width="8.21875" customWidth="1"/>
    <col min="9990" max="9990" width="10.21875" customWidth="1"/>
    <col min="9991" max="9991" width="7.77734375" customWidth="1"/>
    <col min="9992" max="9992" width="0.21875" customWidth="1"/>
    <col min="9993" max="10240" width="8.88671875" customWidth="1"/>
    <col min="10241" max="10241" width="3.109375" customWidth="1"/>
    <col min="10242" max="10242" width="47.44140625" customWidth="1"/>
    <col min="10243" max="10243" width="4" customWidth="1"/>
    <col min="10244" max="10244" width="7.77734375" customWidth="1"/>
    <col min="10245" max="10245" width="8.21875" customWidth="1"/>
    <col min="10246" max="10246" width="10.21875" customWidth="1"/>
    <col min="10247" max="10247" width="7.77734375" customWidth="1"/>
    <col min="10248" max="10248" width="0.21875" customWidth="1"/>
    <col min="10249" max="10496" width="8.88671875" customWidth="1"/>
    <col min="10497" max="10497" width="3.109375" customWidth="1"/>
    <col min="10498" max="10498" width="47.44140625" customWidth="1"/>
    <col min="10499" max="10499" width="4" customWidth="1"/>
    <col min="10500" max="10500" width="7.77734375" customWidth="1"/>
    <col min="10501" max="10501" width="8.21875" customWidth="1"/>
    <col min="10502" max="10502" width="10.21875" customWidth="1"/>
    <col min="10503" max="10503" width="7.77734375" customWidth="1"/>
    <col min="10504" max="10504" width="0.21875" customWidth="1"/>
    <col min="10505" max="10752" width="8.88671875" customWidth="1"/>
    <col min="10753" max="10753" width="3.109375" customWidth="1"/>
    <col min="10754" max="10754" width="47.44140625" customWidth="1"/>
    <col min="10755" max="10755" width="4" customWidth="1"/>
    <col min="10756" max="10756" width="7.77734375" customWidth="1"/>
    <col min="10757" max="10757" width="8.21875" customWidth="1"/>
    <col min="10758" max="10758" width="10.21875" customWidth="1"/>
    <col min="10759" max="10759" width="7.77734375" customWidth="1"/>
    <col min="10760" max="10760" width="0.21875" customWidth="1"/>
    <col min="10761" max="11008" width="8.88671875" customWidth="1"/>
    <col min="11009" max="11009" width="3.109375" customWidth="1"/>
    <col min="11010" max="11010" width="47.44140625" customWidth="1"/>
    <col min="11011" max="11011" width="4" customWidth="1"/>
    <col min="11012" max="11012" width="7.77734375" customWidth="1"/>
    <col min="11013" max="11013" width="8.21875" customWidth="1"/>
    <col min="11014" max="11014" width="10.21875" customWidth="1"/>
    <col min="11015" max="11015" width="7.77734375" customWidth="1"/>
    <col min="11016" max="11016" width="0.21875" customWidth="1"/>
    <col min="11017" max="11264" width="8.88671875" customWidth="1"/>
    <col min="11265" max="11265" width="3.109375" customWidth="1"/>
    <col min="11266" max="11266" width="47.44140625" customWidth="1"/>
    <col min="11267" max="11267" width="4" customWidth="1"/>
    <col min="11268" max="11268" width="7.77734375" customWidth="1"/>
    <col min="11269" max="11269" width="8.21875" customWidth="1"/>
    <col min="11270" max="11270" width="10.21875" customWidth="1"/>
    <col min="11271" max="11271" width="7.77734375" customWidth="1"/>
    <col min="11272" max="11272" width="0.21875" customWidth="1"/>
    <col min="11273" max="11520" width="8.88671875" customWidth="1"/>
    <col min="11521" max="11521" width="3.109375" customWidth="1"/>
    <col min="11522" max="11522" width="47.44140625" customWidth="1"/>
    <col min="11523" max="11523" width="4" customWidth="1"/>
    <col min="11524" max="11524" width="7.77734375" customWidth="1"/>
    <col min="11525" max="11525" width="8.21875" customWidth="1"/>
    <col min="11526" max="11526" width="10.21875" customWidth="1"/>
    <col min="11527" max="11527" width="7.77734375" customWidth="1"/>
    <col min="11528" max="11528" width="0.21875" customWidth="1"/>
    <col min="11529" max="11776" width="8.88671875" customWidth="1"/>
    <col min="11777" max="11777" width="3.109375" customWidth="1"/>
    <col min="11778" max="11778" width="47.44140625" customWidth="1"/>
    <col min="11779" max="11779" width="4" customWidth="1"/>
    <col min="11780" max="11780" width="7.77734375" customWidth="1"/>
    <col min="11781" max="11781" width="8.21875" customWidth="1"/>
    <col min="11782" max="11782" width="10.21875" customWidth="1"/>
    <col min="11783" max="11783" width="7.77734375" customWidth="1"/>
    <col min="11784" max="11784" width="0.21875" customWidth="1"/>
    <col min="11785" max="12032" width="8.88671875" customWidth="1"/>
    <col min="12033" max="12033" width="3.109375" customWidth="1"/>
    <col min="12034" max="12034" width="47.44140625" customWidth="1"/>
    <col min="12035" max="12035" width="4" customWidth="1"/>
    <col min="12036" max="12036" width="7.77734375" customWidth="1"/>
    <col min="12037" max="12037" width="8.21875" customWidth="1"/>
    <col min="12038" max="12038" width="10.21875" customWidth="1"/>
    <col min="12039" max="12039" width="7.77734375" customWidth="1"/>
    <col min="12040" max="12040" width="0.21875" customWidth="1"/>
    <col min="12041" max="12288" width="8.88671875" customWidth="1"/>
    <col min="12289" max="12289" width="3.109375" customWidth="1"/>
    <col min="12290" max="12290" width="47.44140625" customWidth="1"/>
    <col min="12291" max="12291" width="4" customWidth="1"/>
    <col min="12292" max="12292" width="7.77734375" customWidth="1"/>
    <col min="12293" max="12293" width="8.21875" customWidth="1"/>
    <col min="12294" max="12294" width="10.21875" customWidth="1"/>
    <col min="12295" max="12295" width="7.77734375" customWidth="1"/>
    <col min="12296" max="12296" width="0.21875" customWidth="1"/>
    <col min="12297" max="12544" width="8.88671875" customWidth="1"/>
    <col min="12545" max="12545" width="3.109375" customWidth="1"/>
    <col min="12546" max="12546" width="47.44140625" customWidth="1"/>
    <col min="12547" max="12547" width="4" customWidth="1"/>
    <col min="12548" max="12548" width="7.77734375" customWidth="1"/>
    <col min="12549" max="12549" width="8.21875" customWidth="1"/>
    <col min="12550" max="12550" width="10.21875" customWidth="1"/>
    <col min="12551" max="12551" width="7.77734375" customWidth="1"/>
    <col min="12552" max="12552" width="0.21875" customWidth="1"/>
    <col min="12553" max="12800" width="8.88671875" customWidth="1"/>
    <col min="12801" max="12801" width="3.109375" customWidth="1"/>
    <col min="12802" max="12802" width="47.44140625" customWidth="1"/>
    <col min="12803" max="12803" width="4" customWidth="1"/>
    <col min="12804" max="12804" width="7.77734375" customWidth="1"/>
    <col min="12805" max="12805" width="8.21875" customWidth="1"/>
    <col min="12806" max="12806" width="10.21875" customWidth="1"/>
    <col min="12807" max="12807" width="7.77734375" customWidth="1"/>
    <col min="12808" max="12808" width="0.21875" customWidth="1"/>
    <col min="12809" max="13056" width="8.88671875" customWidth="1"/>
    <col min="13057" max="13057" width="3.109375" customWidth="1"/>
    <col min="13058" max="13058" width="47.44140625" customWidth="1"/>
    <col min="13059" max="13059" width="4" customWidth="1"/>
    <col min="13060" max="13060" width="7.77734375" customWidth="1"/>
    <col min="13061" max="13061" width="8.21875" customWidth="1"/>
    <col min="13062" max="13062" width="10.21875" customWidth="1"/>
    <col min="13063" max="13063" width="7.77734375" customWidth="1"/>
    <col min="13064" max="13064" width="0.21875" customWidth="1"/>
    <col min="13065" max="13312" width="8.88671875" customWidth="1"/>
    <col min="13313" max="13313" width="3.109375" customWidth="1"/>
    <col min="13314" max="13314" width="47.44140625" customWidth="1"/>
    <col min="13315" max="13315" width="4" customWidth="1"/>
    <col min="13316" max="13316" width="7.77734375" customWidth="1"/>
    <col min="13317" max="13317" width="8.21875" customWidth="1"/>
    <col min="13318" max="13318" width="10.21875" customWidth="1"/>
    <col min="13319" max="13319" width="7.77734375" customWidth="1"/>
    <col min="13320" max="13320" width="0.21875" customWidth="1"/>
    <col min="13321" max="13568" width="8.88671875" customWidth="1"/>
    <col min="13569" max="13569" width="3.109375" customWidth="1"/>
    <col min="13570" max="13570" width="47.44140625" customWidth="1"/>
    <col min="13571" max="13571" width="4" customWidth="1"/>
    <col min="13572" max="13572" width="7.77734375" customWidth="1"/>
    <col min="13573" max="13573" width="8.21875" customWidth="1"/>
    <col min="13574" max="13574" width="10.21875" customWidth="1"/>
    <col min="13575" max="13575" width="7.77734375" customWidth="1"/>
    <col min="13576" max="13576" width="0.21875" customWidth="1"/>
    <col min="13577" max="13824" width="8.88671875" customWidth="1"/>
    <col min="13825" max="13825" width="3.109375" customWidth="1"/>
    <col min="13826" max="13826" width="47.44140625" customWidth="1"/>
    <col min="13827" max="13827" width="4" customWidth="1"/>
    <col min="13828" max="13828" width="7.77734375" customWidth="1"/>
    <col min="13829" max="13829" width="8.21875" customWidth="1"/>
    <col min="13830" max="13830" width="10.21875" customWidth="1"/>
    <col min="13831" max="13831" width="7.77734375" customWidth="1"/>
    <col min="13832" max="13832" width="0.21875" customWidth="1"/>
    <col min="13833" max="14080" width="8.88671875" customWidth="1"/>
    <col min="14081" max="14081" width="3.109375" customWidth="1"/>
    <col min="14082" max="14082" width="47.44140625" customWidth="1"/>
    <col min="14083" max="14083" width="4" customWidth="1"/>
    <col min="14084" max="14084" width="7.77734375" customWidth="1"/>
    <col min="14085" max="14085" width="8.21875" customWidth="1"/>
    <col min="14086" max="14086" width="10.21875" customWidth="1"/>
    <col min="14087" max="14087" width="7.77734375" customWidth="1"/>
    <col min="14088" max="14088" width="0.21875" customWidth="1"/>
    <col min="14089" max="14336" width="8.88671875" customWidth="1"/>
    <col min="14337" max="14337" width="3.109375" customWidth="1"/>
    <col min="14338" max="14338" width="47.44140625" customWidth="1"/>
    <col min="14339" max="14339" width="4" customWidth="1"/>
    <col min="14340" max="14340" width="7.77734375" customWidth="1"/>
    <col min="14341" max="14341" width="8.21875" customWidth="1"/>
    <col min="14342" max="14342" width="10.21875" customWidth="1"/>
    <col min="14343" max="14343" width="7.77734375" customWidth="1"/>
    <col min="14344" max="14344" width="0.21875" customWidth="1"/>
    <col min="14345" max="14592" width="8.88671875" customWidth="1"/>
    <col min="14593" max="14593" width="3.109375" customWidth="1"/>
    <col min="14594" max="14594" width="47.44140625" customWidth="1"/>
    <col min="14595" max="14595" width="4" customWidth="1"/>
    <col min="14596" max="14596" width="7.77734375" customWidth="1"/>
    <col min="14597" max="14597" width="8.21875" customWidth="1"/>
    <col min="14598" max="14598" width="10.21875" customWidth="1"/>
    <col min="14599" max="14599" width="7.77734375" customWidth="1"/>
    <col min="14600" max="14600" width="0.21875" customWidth="1"/>
    <col min="14601" max="14848" width="8.88671875" customWidth="1"/>
    <col min="14849" max="14849" width="3.109375" customWidth="1"/>
    <col min="14850" max="14850" width="47.44140625" customWidth="1"/>
    <col min="14851" max="14851" width="4" customWidth="1"/>
    <col min="14852" max="14852" width="7.77734375" customWidth="1"/>
    <col min="14853" max="14853" width="8.21875" customWidth="1"/>
    <col min="14854" max="14854" width="10.21875" customWidth="1"/>
    <col min="14855" max="14855" width="7.77734375" customWidth="1"/>
    <col min="14856" max="14856" width="0.21875" customWidth="1"/>
    <col min="14857" max="15104" width="8.88671875" customWidth="1"/>
    <col min="15105" max="15105" width="3.109375" customWidth="1"/>
    <col min="15106" max="15106" width="47.44140625" customWidth="1"/>
    <col min="15107" max="15107" width="4" customWidth="1"/>
    <col min="15108" max="15108" width="7.77734375" customWidth="1"/>
    <col min="15109" max="15109" width="8.21875" customWidth="1"/>
    <col min="15110" max="15110" width="10.21875" customWidth="1"/>
    <col min="15111" max="15111" width="7.77734375" customWidth="1"/>
    <col min="15112" max="15112" width="0.21875" customWidth="1"/>
    <col min="15113" max="15360" width="8.88671875" customWidth="1"/>
    <col min="15361" max="15361" width="3.109375" customWidth="1"/>
    <col min="15362" max="15362" width="47.44140625" customWidth="1"/>
    <col min="15363" max="15363" width="4" customWidth="1"/>
    <col min="15364" max="15364" width="7.77734375" customWidth="1"/>
    <col min="15365" max="15365" width="8.21875" customWidth="1"/>
    <col min="15366" max="15366" width="10.21875" customWidth="1"/>
    <col min="15367" max="15367" width="7.77734375" customWidth="1"/>
    <col min="15368" max="15368" width="0.21875" customWidth="1"/>
    <col min="15369" max="15616" width="8.88671875" customWidth="1"/>
    <col min="15617" max="15617" width="3.109375" customWidth="1"/>
    <col min="15618" max="15618" width="47.44140625" customWidth="1"/>
    <col min="15619" max="15619" width="4" customWidth="1"/>
    <col min="15620" max="15620" width="7.77734375" customWidth="1"/>
    <col min="15621" max="15621" width="8.21875" customWidth="1"/>
    <col min="15622" max="15622" width="10.21875" customWidth="1"/>
    <col min="15623" max="15623" width="7.77734375" customWidth="1"/>
    <col min="15624" max="15624" width="0.21875" customWidth="1"/>
    <col min="15625" max="15872" width="8.88671875" customWidth="1"/>
    <col min="15873" max="15873" width="3.109375" customWidth="1"/>
    <col min="15874" max="15874" width="47.44140625" customWidth="1"/>
    <col min="15875" max="15875" width="4" customWidth="1"/>
    <col min="15876" max="15876" width="7.77734375" customWidth="1"/>
    <col min="15877" max="15877" width="8.21875" customWidth="1"/>
    <col min="15878" max="15878" width="10.21875" customWidth="1"/>
    <col min="15879" max="15879" width="7.77734375" customWidth="1"/>
    <col min="15880" max="15880" width="0.21875" customWidth="1"/>
    <col min="15881" max="16128" width="8.88671875" customWidth="1"/>
    <col min="16129" max="16129" width="3.109375" customWidth="1"/>
    <col min="16130" max="16130" width="47.44140625" customWidth="1"/>
    <col min="16131" max="16131" width="4" customWidth="1"/>
    <col min="16132" max="16132" width="7.77734375" customWidth="1"/>
    <col min="16133" max="16133" width="8.21875" customWidth="1"/>
    <col min="16134" max="16134" width="10.21875" customWidth="1"/>
    <col min="16135" max="16135" width="7.77734375" customWidth="1"/>
    <col min="16136" max="16136" width="0.21875" customWidth="1"/>
    <col min="16137" max="16384" width="8.88671875" customWidth="1"/>
  </cols>
  <sheetData>
    <row r="1" spans="1:8" ht="12" customHeight="1" x14ac:dyDescent="0.35">
      <c r="A1" s="358"/>
      <c r="B1" s="358"/>
      <c r="C1" s="358"/>
      <c r="D1" s="358"/>
      <c r="E1" s="358"/>
      <c r="F1" s="358"/>
      <c r="G1" s="358"/>
    </row>
    <row r="2" spans="1:8" ht="12" customHeight="1" x14ac:dyDescent="0.3">
      <c r="A2" s="359" t="s">
        <v>412</v>
      </c>
      <c r="B2" s="359"/>
      <c r="C2" s="359"/>
      <c r="D2" s="359"/>
      <c r="E2" s="359"/>
      <c r="F2" s="359"/>
      <c r="G2" s="359"/>
    </row>
    <row r="3" spans="1:8" ht="12" customHeight="1" x14ac:dyDescent="0.3">
      <c r="A3" s="63"/>
      <c r="B3" s="359" t="s">
        <v>112</v>
      </c>
      <c r="C3" s="359"/>
      <c r="D3" s="359"/>
      <c r="E3" s="359"/>
      <c r="F3" s="359"/>
      <c r="G3" s="359"/>
    </row>
    <row r="4" spans="1:8" ht="12" customHeight="1" thickBot="1" x14ac:dyDescent="0.35">
      <c r="A4" s="359"/>
      <c r="B4" s="359"/>
      <c r="C4" s="359"/>
      <c r="D4" s="359"/>
      <c r="E4" s="359"/>
      <c r="F4" s="359"/>
      <c r="G4" s="359"/>
    </row>
    <row r="5" spans="1:8" ht="12" customHeight="1" thickBot="1" x14ac:dyDescent="0.35">
      <c r="A5" s="64" t="s">
        <v>113</v>
      </c>
      <c r="B5" s="65" t="s">
        <v>114</v>
      </c>
      <c r="C5" s="66" t="s">
        <v>115</v>
      </c>
      <c r="D5" s="66" t="s">
        <v>116</v>
      </c>
      <c r="E5" s="548" t="s">
        <v>117</v>
      </c>
      <c r="F5" s="67" t="s">
        <v>118</v>
      </c>
      <c r="G5" s="68" t="s">
        <v>119</v>
      </c>
    </row>
    <row r="6" spans="1:8" ht="15.45" customHeight="1" x14ac:dyDescent="0.3">
      <c r="A6" s="69">
        <v>1</v>
      </c>
      <c r="B6" s="70" t="s">
        <v>120</v>
      </c>
      <c r="C6" s="71"/>
      <c r="D6" s="72"/>
      <c r="E6" s="249"/>
      <c r="F6" s="187"/>
      <c r="G6" s="74"/>
    </row>
    <row r="7" spans="1:8" ht="41.4" x14ac:dyDescent="0.3">
      <c r="A7" s="188">
        <v>1</v>
      </c>
      <c r="B7" s="76" t="s">
        <v>121</v>
      </c>
      <c r="C7" s="77" t="s">
        <v>106</v>
      </c>
      <c r="D7" s="78">
        <v>1</v>
      </c>
      <c r="E7" s="78"/>
      <c r="F7" s="80"/>
      <c r="G7" s="81"/>
    </row>
    <row r="8" spans="1:8" ht="41.4" x14ac:dyDescent="0.4">
      <c r="A8" s="188">
        <v>2</v>
      </c>
      <c r="B8" s="82" t="s">
        <v>122</v>
      </c>
      <c r="C8" s="77" t="s">
        <v>106</v>
      </c>
      <c r="D8" s="78">
        <v>1</v>
      </c>
      <c r="E8" s="78"/>
      <c r="F8" s="80"/>
      <c r="G8" s="81"/>
      <c r="H8" s="62"/>
    </row>
    <row r="9" spans="1:8" ht="58.05" customHeight="1" x14ac:dyDescent="0.3">
      <c r="A9" s="382" t="s">
        <v>123</v>
      </c>
      <c r="B9" s="383"/>
      <c r="C9" s="191"/>
      <c r="D9" s="192"/>
      <c r="E9" s="250"/>
      <c r="F9" s="193"/>
      <c r="G9" s="195"/>
    </row>
    <row r="10" spans="1:8" ht="15.6" x14ac:dyDescent="0.3">
      <c r="A10" s="349" t="s">
        <v>259</v>
      </c>
      <c r="B10" s="350"/>
      <c r="C10" s="350"/>
      <c r="D10" s="350"/>
      <c r="E10" s="350"/>
      <c r="F10" s="350"/>
      <c r="G10" s="89"/>
    </row>
    <row r="11" spans="1:8" ht="39.6" x14ac:dyDescent="0.3">
      <c r="A11" s="90">
        <v>1</v>
      </c>
      <c r="B11" s="91" t="s">
        <v>413</v>
      </c>
      <c r="C11" s="92" t="s">
        <v>10</v>
      </c>
      <c r="D11" s="93">
        <v>12</v>
      </c>
      <c r="E11" s="253"/>
      <c r="F11" s="80"/>
      <c r="G11" s="94"/>
    </row>
    <row r="12" spans="1:8" ht="39.6" x14ac:dyDescent="0.3">
      <c r="A12" s="90">
        <v>2</v>
      </c>
      <c r="B12" s="95" t="s">
        <v>261</v>
      </c>
      <c r="C12" s="92" t="s">
        <v>10</v>
      </c>
      <c r="D12" s="93">
        <v>4</v>
      </c>
      <c r="E12" s="253"/>
      <c r="F12" s="80"/>
      <c r="G12" s="94"/>
    </row>
    <row r="13" spans="1:8" ht="39.6" x14ac:dyDescent="0.3">
      <c r="A13" s="90">
        <v>3</v>
      </c>
      <c r="B13" s="95" t="s">
        <v>203</v>
      </c>
      <c r="C13" s="92" t="s">
        <v>10</v>
      </c>
      <c r="D13" s="93">
        <f>0.2</f>
        <v>0.2</v>
      </c>
      <c r="E13" s="253"/>
      <c r="F13" s="80"/>
      <c r="G13" s="96"/>
    </row>
    <row r="14" spans="1:8" ht="39.6" x14ac:dyDescent="0.3">
      <c r="A14" s="90">
        <v>4</v>
      </c>
      <c r="B14" s="95" t="s">
        <v>262</v>
      </c>
      <c r="C14" s="92" t="s">
        <v>10</v>
      </c>
      <c r="D14" s="93">
        <v>7.7</v>
      </c>
      <c r="E14" s="253"/>
      <c r="F14" s="80"/>
      <c r="G14" s="96"/>
    </row>
    <row r="15" spans="1:8" ht="39.6" x14ac:dyDescent="0.3">
      <c r="A15" s="90">
        <v>5</v>
      </c>
      <c r="B15" s="95" t="s">
        <v>263</v>
      </c>
      <c r="C15" s="92" t="s">
        <v>10</v>
      </c>
      <c r="D15" s="93">
        <f>0.1</f>
        <v>0.1</v>
      </c>
      <c r="E15" s="253"/>
      <c r="F15" s="80"/>
      <c r="G15" s="96"/>
    </row>
    <row r="16" spans="1:8" ht="79.2" x14ac:dyDescent="0.3">
      <c r="A16" s="90">
        <v>6</v>
      </c>
      <c r="B16" s="95" t="s">
        <v>414</v>
      </c>
      <c r="C16" s="92" t="s">
        <v>10</v>
      </c>
      <c r="D16" s="93">
        <f>0.6</f>
        <v>0.6</v>
      </c>
      <c r="E16" s="253"/>
      <c r="F16" s="80"/>
      <c r="G16" s="96"/>
    </row>
    <row r="17" spans="1:7" ht="31.05" customHeight="1" x14ac:dyDescent="0.3">
      <c r="A17" s="90">
        <v>7</v>
      </c>
      <c r="B17" s="120" t="s">
        <v>265</v>
      </c>
      <c r="C17" s="151" t="s">
        <v>11</v>
      </c>
      <c r="D17" s="93">
        <v>4.3</v>
      </c>
      <c r="E17" s="253"/>
      <c r="F17" s="80"/>
      <c r="G17" s="96"/>
    </row>
    <row r="18" spans="1:7" ht="52.8" x14ac:dyDescent="0.3">
      <c r="A18" s="90">
        <v>8</v>
      </c>
      <c r="B18" s="120" t="s">
        <v>266</v>
      </c>
      <c r="C18" s="151" t="s">
        <v>11</v>
      </c>
      <c r="D18" s="93">
        <v>4</v>
      </c>
      <c r="E18" s="253"/>
      <c r="F18" s="80"/>
      <c r="G18" s="96"/>
    </row>
    <row r="19" spans="1:7" ht="60" x14ac:dyDescent="0.3">
      <c r="A19" s="90">
        <v>9</v>
      </c>
      <c r="B19" s="99" t="s">
        <v>132</v>
      </c>
      <c r="C19" s="100" t="s">
        <v>133</v>
      </c>
      <c r="D19" s="101">
        <v>13</v>
      </c>
      <c r="E19" s="255"/>
      <c r="F19" s="102"/>
      <c r="G19" s="103" t="s">
        <v>134</v>
      </c>
    </row>
    <row r="20" spans="1:7" x14ac:dyDescent="0.3">
      <c r="A20" s="90">
        <v>10</v>
      </c>
      <c r="B20" s="95" t="s">
        <v>135</v>
      </c>
      <c r="C20" s="92" t="s">
        <v>133</v>
      </c>
      <c r="D20" s="101">
        <v>1</v>
      </c>
      <c r="E20" s="253"/>
      <c r="F20" s="80"/>
      <c r="G20" s="104"/>
    </row>
    <row r="21" spans="1:7" ht="26.4" x14ac:dyDescent="0.3">
      <c r="A21" s="90">
        <v>11</v>
      </c>
      <c r="B21" s="95" t="s">
        <v>136</v>
      </c>
      <c r="C21" s="92" t="s">
        <v>13</v>
      </c>
      <c r="D21" s="101">
        <v>2</v>
      </c>
      <c r="E21" s="253"/>
      <c r="F21" s="80"/>
      <c r="G21" s="96"/>
    </row>
    <row r="22" spans="1:7" ht="26.4" x14ac:dyDescent="0.3">
      <c r="A22" s="90">
        <v>12</v>
      </c>
      <c r="B22" s="95" t="s">
        <v>137</v>
      </c>
      <c r="C22" s="92" t="s">
        <v>13</v>
      </c>
      <c r="D22" s="101">
        <v>4</v>
      </c>
      <c r="E22" s="253"/>
      <c r="F22" s="80"/>
      <c r="G22" s="96"/>
    </row>
    <row r="23" spans="1:7" ht="26.4" x14ac:dyDescent="0.3">
      <c r="A23" s="90">
        <v>13</v>
      </c>
      <c r="B23" s="95" t="s">
        <v>158</v>
      </c>
      <c r="C23" s="92" t="s">
        <v>13</v>
      </c>
      <c r="D23" s="101">
        <v>2</v>
      </c>
      <c r="E23" s="257"/>
      <c r="F23" s="80"/>
      <c r="G23" s="96"/>
    </row>
    <row r="24" spans="1:7" ht="26.4" x14ac:dyDescent="0.3">
      <c r="A24" s="90">
        <v>14</v>
      </c>
      <c r="B24" s="95" t="s">
        <v>138</v>
      </c>
      <c r="C24" s="92" t="s">
        <v>13</v>
      </c>
      <c r="D24" s="101">
        <v>4</v>
      </c>
      <c r="E24" s="257"/>
      <c r="F24" s="80"/>
      <c r="G24" s="96"/>
    </row>
    <row r="25" spans="1:7" ht="26.4" x14ac:dyDescent="0.3">
      <c r="A25" s="90">
        <v>15</v>
      </c>
      <c r="B25" s="95" t="s">
        <v>267</v>
      </c>
      <c r="C25" s="92" t="s">
        <v>13</v>
      </c>
      <c r="D25" s="101">
        <v>2</v>
      </c>
      <c r="E25" s="257"/>
      <c r="F25" s="80"/>
      <c r="G25" s="96"/>
    </row>
    <row r="26" spans="1:7" ht="26.4" x14ac:dyDescent="0.3">
      <c r="A26" s="90">
        <v>16</v>
      </c>
      <c r="B26" s="95" t="s">
        <v>139</v>
      </c>
      <c r="C26" s="92" t="s">
        <v>13</v>
      </c>
      <c r="D26" s="101">
        <v>2</v>
      </c>
      <c r="E26" s="257"/>
      <c r="F26" s="80"/>
      <c r="G26" s="96"/>
    </row>
    <row r="27" spans="1:7" ht="26.4" x14ac:dyDescent="0.3">
      <c r="A27" s="90">
        <v>17</v>
      </c>
      <c r="B27" s="95" t="s">
        <v>140</v>
      </c>
      <c r="C27" s="92" t="s">
        <v>13</v>
      </c>
      <c r="D27" s="101">
        <v>1</v>
      </c>
      <c r="E27" s="257"/>
      <c r="F27" s="80"/>
      <c r="G27" s="96"/>
    </row>
    <row r="28" spans="1:7" ht="26.4" x14ac:dyDescent="0.3">
      <c r="A28" s="90">
        <v>18</v>
      </c>
      <c r="B28" s="106" t="s">
        <v>143</v>
      </c>
      <c r="C28" s="93" t="s">
        <v>13</v>
      </c>
      <c r="D28" s="101">
        <v>1</v>
      </c>
      <c r="E28" s="253"/>
      <c r="F28" s="80"/>
      <c r="G28" s="96"/>
    </row>
    <row r="29" spans="1:7" ht="26.4" x14ac:dyDescent="0.3">
      <c r="A29" s="90">
        <v>19</v>
      </c>
      <c r="B29" s="106" t="s">
        <v>144</v>
      </c>
      <c r="C29" s="107" t="s">
        <v>13</v>
      </c>
      <c r="D29" s="93">
        <v>1</v>
      </c>
      <c r="E29" s="253"/>
      <c r="F29" s="80"/>
      <c r="G29" s="96"/>
    </row>
    <row r="30" spans="1:7" ht="26.4" x14ac:dyDescent="0.3">
      <c r="A30" s="90">
        <v>20</v>
      </c>
      <c r="B30" s="106" t="s">
        <v>145</v>
      </c>
      <c r="C30" s="108" t="s">
        <v>13</v>
      </c>
      <c r="D30" s="108">
        <v>1</v>
      </c>
      <c r="E30" s="253"/>
      <c r="F30" s="80"/>
      <c r="G30" s="96"/>
    </row>
    <row r="31" spans="1:7" ht="17.399999999999999" x14ac:dyDescent="0.3">
      <c r="A31" s="340" t="s">
        <v>268</v>
      </c>
      <c r="B31" s="341"/>
      <c r="C31" s="341"/>
      <c r="D31" s="341"/>
      <c r="E31" s="341"/>
      <c r="F31" s="224"/>
      <c r="G31" s="164"/>
    </row>
    <row r="32" spans="1:7" ht="15.6" x14ac:dyDescent="0.3">
      <c r="A32" s="349" t="s">
        <v>269</v>
      </c>
      <c r="B32" s="350"/>
      <c r="C32" s="350"/>
      <c r="D32" s="350"/>
      <c r="E32" s="350"/>
      <c r="F32" s="350"/>
      <c r="G32" s="351"/>
    </row>
    <row r="33" spans="1:7" ht="52.8" x14ac:dyDescent="0.3">
      <c r="A33" s="90">
        <v>1</v>
      </c>
      <c r="B33" s="120" t="s">
        <v>270</v>
      </c>
      <c r="C33" s="151" t="s">
        <v>10</v>
      </c>
      <c r="D33" s="210">
        <v>22.95</v>
      </c>
      <c r="E33" s="255"/>
      <c r="F33" s="145"/>
      <c r="G33" s="162"/>
    </row>
    <row r="34" spans="1:7" ht="52.8" x14ac:dyDescent="0.3">
      <c r="A34" s="90">
        <v>2</v>
      </c>
      <c r="B34" s="120" t="s">
        <v>271</v>
      </c>
      <c r="C34" s="151" t="s">
        <v>10</v>
      </c>
      <c r="D34" s="210">
        <v>9.1999999999999993</v>
      </c>
      <c r="E34" s="255"/>
      <c r="F34" s="145"/>
      <c r="G34" s="162"/>
    </row>
    <row r="35" spans="1:7" ht="52.8" x14ac:dyDescent="0.3">
      <c r="A35" s="90">
        <v>3</v>
      </c>
      <c r="B35" s="211" t="s">
        <v>168</v>
      </c>
      <c r="C35" s="151" t="s">
        <v>10</v>
      </c>
      <c r="D35" s="101">
        <v>0.6</v>
      </c>
      <c r="E35" s="255"/>
      <c r="F35" s="145"/>
      <c r="G35" s="104"/>
    </row>
    <row r="36" spans="1:7" ht="52.8" x14ac:dyDescent="0.3">
      <c r="A36" s="90">
        <v>4</v>
      </c>
      <c r="B36" s="211" t="s">
        <v>169</v>
      </c>
      <c r="C36" s="151" t="s">
        <v>10</v>
      </c>
      <c r="D36" s="93">
        <v>1.48</v>
      </c>
      <c r="E36" s="253"/>
      <c r="F36" s="145"/>
      <c r="G36" s="212"/>
    </row>
    <row r="37" spans="1:7" ht="39.6" x14ac:dyDescent="0.3">
      <c r="A37" s="90">
        <v>5</v>
      </c>
      <c r="B37" s="211" t="s">
        <v>170</v>
      </c>
      <c r="C37" s="151" t="s">
        <v>10</v>
      </c>
      <c r="D37" s="93">
        <v>9.65</v>
      </c>
      <c r="E37" s="253"/>
      <c r="F37" s="145"/>
      <c r="G37" s="212"/>
    </row>
    <row r="38" spans="1:7" ht="66" x14ac:dyDescent="0.3">
      <c r="A38" s="90">
        <v>6</v>
      </c>
      <c r="B38" s="120" t="s">
        <v>171</v>
      </c>
      <c r="C38" s="151" t="s">
        <v>11</v>
      </c>
      <c r="D38" s="213">
        <v>25</v>
      </c>
      <c r="E38" s="549"/>
      <c r="F38" s="145"/>
      <c r="G38" s="212"/>
    </row>
    <row r="39" spans="1:7" ht="39.6" x14ac:dyDescent="0.3">
      <c r="A39" s="90">
        <v>7</v>
      </c>
      <c r="B39" s="120" t="s">
        <v>173</v>
      </c>
      <c r="C39" s="151" t="s">
        <v>11</v>
      </c>
      <c r="D39" s="213">
        <v>33.700000000000003</v>
      </c>
      <c r="E39" s="549"/>
      <c r="F39" s="145"/>
      <c r="G39" s="212"/>
    </row>
    <row r="40" spans="1:7" ht="52.8" x14ac:dyDescent="0.3">
      <c r="A40" s="90">
        <v>8</v>
      </c>
      <c r="B40" s="120" t="s">
        <v>174</v>
      </c>
      <c r="C40" s="151" t="s">
        <v>11</v>
      </c>
      <c r="D40" s="213">
        <v>22</v>
      </c>
      <c r="E40" s="549"/>
      <c r="F40" s="145"/>
      <c r="G40" s="212"/>
    </row>
    <row r="41" spans="1:7" ht="39.6" x14ac:dyDescent="0.3">
      <c r="A41" s="90">
        <v>9</v>
      </c>
      <c r="B41" s="120" t="s">
        <v>175</v>
      </c>
      <c r="C41" s="151" t="s">
        <v>11</v>
      </c>
      <c r="D41" s="213">
        <v>33.700000000000003</v>
      </c>
      <c r="E41" s="549"/>
      <c r="F41" s="145"/>
      <c r="G41" s="212"/>
    </row>
    <row r="42" spans="1:7" ht="66" x14ac:dyDescent="0.3">
      <c r="A42" s="90">
        <v>10</v>
      </c>
      <c r="B42" s="215" t="s">
        <v>176</v>
      </c>
      <c r="C42" s="107" t="s">
        <v>11</v>
      </c>
      <c r="D42" s="108">
        <v>0.64</v>
      </c>
      <c r="E42" s="549"/>
      <c r="F42" s="145"/>
      <c r="G42" s="212"/>
    </row>
    <row r="43" spans="1:7" ht="52.8" x14ac:dyDescent="0.3">
      <c r="A43" s="90">
        <v>11</v>
      </c>
      <c r="B43" s="216" t="s">
        <v>177</v>
      </c>
      <c r="C43" s="107" t="s">
        <v>11</v>
      </c>
      <c r="D43" s="108">
        <v>0.5</v>
      </c>
      <c r="E43" s="549"/>
      <c r="F43" s="145"/>
      <c r="G43" s="212"/>
    </row>
    <row r="44" spans="1:7" ht="39.6" x14ac:dyDescent="0.3">
      <c r="A44" s="90">
        <v>12</v>
      </c>
      <c r="B44" s="97" t="s">
        <v>415</v>
      </c>
      <c r="C44" s="93" t="s">
        <v>13</v>
      </c>
      <c r="D44" s="93">
        <v>1</v>
      </c>
      <c r="E44" s="253"/>
      <c r="F44" s="145"/>
      <c r="G44" s="212"/>
    </row>
    <row r="45" spans="1:7" ht="36" x14ac:dyDescent="0.3">
      <c r="A45" s="90">
        <v>13</v>
      </c>
      <c r="B45" s="132" t="s">
        <v>273</v>
      </c>
      <c r="C45" s="101" t="s">
        <v>16</v>
      </c>
      <c r="D45" s="101">
        <v>6</v>
      </c>
      <c r="E45" s="255"/>
      <c r="F45" s="122"/>
      <c r="G45" s="217" t="s">
        <v>274</v>
      </c>
    </row>
    <row r="46" spans="1:7" ht="26.4" x14ac:dyDescent="0.3">
      <c r="A46" s="90">
        <v>14</v>
      </c>
      <c r="B46" s="97" t="s">
        <v>275</v>
      </c>
      <c r="C46" s="93" t="s">
        <v>16</v>
      </c>
      <c r="D46" s="101">
        <v>6</v>
      </c>
      <c r="E46" s="253"/>
      <c r="F46" s="145"/>
      <c r="G46" s="212" t="s">
        <v>276</v>
      </c>
    </row>
    <row r="47" spans="1:7" ht="26.4" x14ac:dyDescent="0.3">
      <c r="A47" s="90">
        <v>15</v>
      </c>
      <c r="B47" s="97" t="s">
        <v>277</v>
      </c>
      <c r="C47" s="93" t="s">
        <v>13</v>
      </c>
      <c r="D47" s="101">
        <v>2</v>
      </c>
      <c r="E47" s="253"/>
      <c r="F47" s="145"/>
      <c r="G47" s="212"/>
    </row>
    <row r="48" spans="1:7" ht="26.4" x14ac:dyDescent="0.3">
      <c r="A48" s="90">
        <v>16</v>
      </c>
      <c r="B48" s="97" t="s">
        <v>278</v>
      </c>
      <c r="C48" s="93" t="s">
        <v>13</v>
      </c>
      <c r="D48" s="101">
        <v>2</v>
      </c>
      <c r="E48" s="253"/>
      <c r="F48" s="145"/>
      <c r="G48" s="212"/>
    </row>
    <row r="49" spans="1:7" ht="26.4" x14ac:dyDescent="0.3">
      <c r="A49" s="90">
        <v>17</v>
      </c>
      <c r="B49" s="106" t="s">
        <v>279</v>
      </c>
      <c r="C49" s="107" t="s">
        <v>13</v>
      </c>
      <c r="D49" s="117">
        <v>2</v>
      </c>
      <c r="E49" s="253"/>
      <c r="F49" s="145"/>
      <c r="G49" s="212"/>
    </row>
    <row r="50" spans="1:7" ht="26.4" x14ac:dyDescent="0.3">
      <c r="A50" s="90">
        <v>18</v>
      </c>
      <c r="B50" s="106" t="s">
        <v>280</v>
      </c>
      <c r="C50" s="107" t="s">
        <v>13</v>
      </c>
      <c r="D50" s="117">
        <v>2</v>
      </c>
      <c r="E50" s="253"/>
      <c r="F50" s="145"/>
      <c r="G50" s="212"/>
    </row>
    <row r="51" spans="1:7" ht="26.4" x14ac:dyDescent="0.3">
      <c r="A51" s="90">
        <v>19</v>
      </c>
      <c r="B51" s="97" t="s">
        <v>184</v>
      </c>
      <c r="C51" s="93" t="s">
        <v>13</v>
      </c>
      <c r="D51" s="101">
        <v>1</v>
      </c>
      <c r="E51" s="253"/>
      <c r="F51" s="145"/>
      <c r="G51" s="212"/>
    </row>
    <row r="52" spans="1:7" ht="26.4" x14ac:dyDescent="0.3">
      <c r="A52" s="90">
        <v>20</v>
      </c>
      <c r="B52" s="97" t="s">
        <v>245</v>
      </c>
      <c r="C52" s="93" t="s">
        <v>13</v>
      </c>
      <c r="D52" s="101">
        <v>1</v>
      </c>
      <c r="E52" s="253"/>
      <c r="F52" s="145"/>
      <c r="G52" s="212"/>
    </row>
    <row r="53" spans="1:7" ht="26.4" x14ac:dyDescent="0.3">
      <c r="A53" s="90">
        <v>21</v>
      </c>
      <c r="B53" s="95" t="s">
        <v>157</v>
      </c>
      <c r="C53" s="92" t="s">
        <v>13</v>
      </c>
      <c r="D53" s="101">
        <v>2</v>
      </c>
      <c r="E53" s="257"/>
      <c r="F53" s="145"/>
      <c r="G53" s="212"/>
    </row>
    <row r="54" spans="1:7" ht="26.4" x14ac:dyDescent="0.3">
      <c r="A54" s="90">
        <v>22</v>
      </c>
      <c r="B54" s="95" t="s">
        <v>137</v>
      </c>
      <c r="C54" s="92" t="s">
        <v>13</v>
      </c>
      <c r="D54" s="101">
        <v>2</v>
      </c>
      <c r="E54" s="257"/>
      <c r="F54" s="145"/>
      <c r="G54" s="212"/>
    </row>
    <row r="55" spans="1:7" ht="26.4" x14ac:dyDescent="0.3">
      <c r="A55" s="90">
        <v>23</v>
      </c>
      <c r="B55" s="95" t="s">
        <v>281</v>
      </c>
      <c r="C55" s="92" t="s">
        <v>13</v>
      </c>
      <c r="D55" s="101">
        <v>1</v>
      </c>
      <c r="E55" s="257"/>
      <c r="F55" s="145"/>
      <c r="G55" s="212"/>
    </row>
    <row r="56" spans="1:7" ht="26.4" x14ac:dyDescent="0.3">
      <c r="A56" s="90">
        <v>24</v>
      </c>
      <c r="B56" s="95" t="s">
        <v>139</v>
      </c>
      <c r="C56" s="92" t="s">
        <v>13</v>
      </c>
      <c r="D56" s="101">
        <v>1</v>
      </c>
      <c r="E56" s="257"/>
      <c r="F56" s="145"/>
      <c r="G56" s="212"/>
    </row>
    <row r="57" spans="1:7" ht="26.4" x14ac:dyDescent="0.3">
      <c r="A57" s="90">
        <v>25</v>
      </c>
      <c r="B57" s="97" t="s">
        <v>243</v>
      </c>
      <c r="C57" s="93" t="s">
        <v>13</v>
      </c>
      <c r="D57" s="101">
        <v>1</v>
      </c>
      <c r="E57" s="253"/>
      <c r="F57" s="145"/>
      <c r="G57" s="212"/>
    </row>
    <row r="58" spans="1:7" ht="26.4" x14ac:dyDescent="0.3">
      <c r="A58" s="90">
        <v>26</v>
      </c>
      <c r="B58" s="97" t="s">
        <v>242</v>
      </c>
      <c r="C58" s="93" t="s">
        <v>13</v>
      </c>
      <c r="D58" s="101">
        <v>1</v>
      </c>
      <c r="E58" s="253"/>
      <c r="F58" s="145"/>
      <c r="G58" s="212"/>
    </row>
    <row r="59" spans="1:7" ht="26.4" x14ac:dyDescent="0.3">
      <c r="A59" s="90">
        <v>27</v>
      </c>
      <c r="B59" s="115" t="s">
        <v>233</v>
      </c>
      <c r="C59" s="118" t="s">
        <v>13</v>
      </c>
      <c r="D59" s="135">
        <v>1</v>
      </c>
      <c r="E59" s="257"/>
      <c r="F59" s="145"/>
      <c r="G59" s="212"/>
    </row>
    <row r="60" spans="1:7" ht="26.4" x14ac:dyDescent="0.3">
      <c r="A60" s="90">
        <v>28</v>
      </c>
      <c r="B60" s="106" t="s">
        <v>282</v>
      </c>
      <c r="C60" s="108" t="s">
        <v>13</v>
      </c>
      <c r="D60" s="118">
        <v>1</v>
      </c>
      <c r="E60" s="253"/>
      <c r="F60" s="145"/>
      <c r="G60" s="212"/>
    </row>
    <row r="61" spans="1:7" ht="17.399999999999999" x14ac:dyDescent="0.3">
      <c r="A61" s="340" t="s">
        <v>283</v>
      </c>
      <c r="B61" s="341"/>
      <c r="C61" s="341"/>
      <c r="D61" s="341"/>
      <c r="E61" s="341"/>
      <c r="F61" s="224"/>
      <c r="G61" s="164"/>
    </row>
    <row r="62" spans="1:7" ht="15.6" x14ac:dyDescent="0.3">
      <c r="A62" s="349" t="s">
        <v>416</v>
      </c>
      <c r="B62" s="350"/>
      <c r="C62" s="350"/>
      <c r="D62" s="350"/>
      <c r="E62" s="350"/>
      <c r="F62" s="350"/>
      <c r="G62" s="89"/>
    </row>
    <row r="63" spans="1:7" ht="39.6" x14ac:dyDescent="0.3">
      <c r="A63" s="90">
        <v>1</v>
      </c>
      <c r="B63" s="91" t="s">
        <v>201</v>
      </c>
      <c r="C63" s="92" t="s">
        <v>10</v>
      </c>
      <c r="D63" s="93">
        <v>1.2</v>
      </c>
      <c r="E63" s="253"/>
      <c r="F63" s="80"/>
      <c r="G63" s="94"/>
    </row>
    <row r="64" spans="1:7" ht="39.6" x14ac:dyDescent="0.3">
      <c r="A64" s="90">
        <v>2</v>
      </c>
      <c r="B64" s="95" t="s">
        <v>202</v>
      </c>
      <c r="C64" s="92" t="s">
        <v>10</v>
      </c>
      <c r="D64" s="93">
        <v>0.15</v>
      </c>
      <c r="E64" s="253"/>
      <c r="F64" s="80"/>
      <c r="G64" s="94"/>
    </row>
    <row r="65" spans="1:7" ht="39.6" x14ac:dyDescent="0.3">
      <c r="A65" s="90">
        <v>3</v>
      </c>
      <c r="B65" s="95" t="s">
        <v>203</v>
      </c>
      <c r="C65" s="92" t="s">
        <v>10</v>
      </c>
      <c r="D65" s="93">
        <v>0.12</v>
      </c>
      <c r="E65" s="253"/>
      <c r="F65" s="80"/>
      <c r="G65" s="96"/>
    </row>
    <row r="66" spans="1:7" ht="52.8" x14ac:dyDescent="0.3">
      <c r="A66" s="90">
        <v>4</v>
      </c>
      <c r="B66" s="95" t="s">
        <v>417</v>
      </c>
      <c r="C66" s="92" t="s">
        <v>10</v>
      </c>
      <c r="D66" s="93">
        <v>0.17</v>
      </c>
      <c r="E66" s="253"/>
      <c r="F66" s="80"/>
      <c r="G66" s="96"/>
    </row>
    <row r="67" spans="1:7" ht="52.8" x14ac:dyDescent="0.3">
      <c r="A67" s="90">
        <v>5</v>
      </c>
      <c r="B67" s="120" t="s">
        <v>205</v>
      </c>
      <c r="C67" s="151" t="s">
        <v>11</v>
      </c>
      <c r="D67" s="101">
        <v>1.9</v>
      </c>
      <c r="E67" s="253"/>
      <c r="F67" s="80"/>
      <c r="G67" s="96"/>
    </row>
    <row r="68" spans="1:7" x14ac:dyDescent="0.3">
      <c r="A68" s="90">
        <v>6</v>
      </c>
      <c r="B68" s="99" t="s">
        <v>206</v>
      </c>
      <c r="C68" s="100" t="s">
        <v>133</v>
      </c>
      <c r="D68" s="101">
        <v>2</v>
      </c>
      <c r="E68" s="255"/>
      <c r="F68" s="102"/>
      <c r="G68" s="123"/>
    </row>
    <row r="69" spans="1:7" ht="26.4" x14ac:dyDescent="0.3">
      <c r="A69" s="90">
        <v>7</v>
      </c>
      <c r="B69" s="95" t="s">
        <v>334</v>
      </c>
      <c r="C69" s="92" t="s">
        <v>13</v>
      </c>
      <c r="D69" s="101">
        <v>1</v>
      </c>
      <c r="E69" s="253"/>
      <c r="F69" s="80"/>
      <c r="G69" s="96"/>
    </row>
    <row r="70" spans="1:7" ht="26.4" x14ac:dyDescent="0.3">
      <c r="A70" s="90">
        <v>8</v>
      </c>
      <c r="B70" s="95" t="s">
        <v>208</v>
      </c>
      <c r="C70" s="92" t="s">
        <v>13</v>
      </c>
      <c r="D70" s="101">
        <v>2</v>
      </c>
      <c r="E70" s="253"/>
      <c r="F70" s="80"/>
      <c r="G70" s="96"/>
    </row>
    <row r="71" spans="1:7" ht="26.4" x14ac:dyDescent="0.3">
      <c r="A71" s="90">
        <v>9</v>
      </c>
      <c r="B71" s="95" t="s">
        <v>209</v>
      </c>
      <c r="C71" s="92" t="s">
        <v>13</v>
      </c>
      <c r="D71" s="101">
        <v>1</v>
      </c>
      <c r="E71" s="257"/>
      <c r="F71" s="80"/>
      <c r="G71" s="96"/>
    </row>
    <row r="72" spans="1:7" ht="26.4" x14ac:dyDescent="0.3">
      <c r="A72" s="90">
        <v>10</v>
      </c>
      <c r="B72" s="95" t="s">
        <v>210</v>
      </c>
      <c r="C72" s="92" t="s">
        <v>13</v>
      </c>
      <c r="D72" s="101">
        <v>2</v>
      </c>
      <c r="E72" s="257"/>
      <c r="F72" s="80"/>
      <c r="G72" s="96"/>
    </row>
    <row r="73" spans="1:7" ht="26.4" x14ac:dyDescent="0.3">
      <c r="A73" s="90">
        <v>11</v>
      </c>
      <c r="B73" s="106" t="s">
        <v>211</v>
      </c>
      <c r="C73" s="93" t="s">
        <v>13</v>
      </c>
      <c r="D73" s="101">
        <v>2</v>
      </c>
      <c r="E73" s="253"/>
      <c r="F73" s="80"/>
      <c r="G73" s="96"/>
    </row>
    <row r="74" spans="1:7" ht="26.4" x14ac:dyDescent="0.3">
      <c r="A74" s="90">
        <v>12</v>
      </c>
      <c r="B74" s="115" t="s">
        <v>212</v>
      </c>
      <c r="C74" s="118" t="s">
        <v>13</v>
      </c>
      <c r="D74" s="101">
        <v>1</v>
      </c>
      <c r="E74" s="253"/>
      <c r="F74" s="80"/>
      <c r="G74" s="96"/>
    </row>
    <row r="75" spans="1:7" ht="26.4" x14ac:dyDescent="0.3">
      <c r="A75" s="90">
        <v>13</v>
      </c>
      <c r="B75" s="106" t="s">
        <v>213</v>
      </c>
      <c r="C75" s="107" t="s">
        <v>13</v>
      </c>
      <c r="D75" s="101">
        <v>1</v>
      </c>
      <c r="E75" s="253"/>
      <c r="F75" s="80"/>
      <c r="G75" s="96"/>
    </row>
    <row r="76" spans="1:7" ht="17.399999999999999" x14ac:dyDescent="0.3">
      <c r="A76" s="340" t="s">
        <v>307</v>
      </c>
      <c r="B76" s="341"/>
      <c r="C76" s="341"/>
      <c r="D76" s="341"/>
      <c r="E76" s="341"/>
      <c r="F76" s="224"/>
      <c r="G76" s="164"/>
    </row>
    <row r="77" spans="1:7" ht="17.399999999999999" x14ac:dyDescent="0.3">
      <c r="A77" s="340" t="s">
        <v>418</v>
      </c>
      <c r="B77" s="341"/>
      <c r="C77" s="341"/>
      <c r="D77" s="413" t="s">
        <v>13</v>
      </c>
      <c r="E77" s="414">
        <v>14</v>
      </c>
      <c r="F77" s="224"/>
      <c r="G77" s="550"/>
    </row>
    <row r="78" spans="1:7" ht="15.6" x14ac:dyDescent="0.3">
      <c r="A78" s="349" t="s">
        <v>288</v>
      </c>
      <c r="B78" s="350"/>
      <c r="C78" s="350"/>
      <c r="D78" s="350"/>
      <c r="E78" s="350"/>
      <c r="F78" s="350"/>
      <c r="G78" s="351"/>
    </row>
    <row r="79" spans="1:7" x14ac:dyDescent="0.3">
      <c r="A79" s="98">
        <v>1</v>
      </c>
      <c r="B79" s="140" t="s">
        <v>194</v>
      </c>
      <c r="C79" s="141" t="s">
        <v>10</v>
      </c>
      <c r="D79" s="142">
        <v>4</v>
      </c>
      <c r="E79" s="223"/>
      <c r="F79" s="122"/>
      <c r="G79" s="103"/>
    </row>
    <row r="80" spans="1:7" x14ac:dyDescent="0.3">
      <c r="A80" s="98">
        <v>2</v>
      </c>
      <c r="B80" s="140" t="s">
        <v>128</v>
      </c>
      <c r="C80" s="141" t="s">
        <v>10</v>
      </c>
      <c r="D80" s="142">
        <v>1.3333333333333333</v>
      </c>
      <c r="E80" s="223"/>
      <c r="F80" s="122"/>
      <c r="G80" s="103"/>
    </row>
    <row r="81" spans="1:7" x14ac:dyDescent="0.3">
      <c r="A81" s="98">
        <v>3</v>
      </c>
      <c r="B81" s="140" t="s">
        <v>151</v>
      </c>
      <c r="C81" s="141" t="s">
        <v>10</v>
      </c>
      <c r="D81" s="142">
        <v>0.1</v>
      </c>
      <c r="E81" s="223"/>
      <c r="F81" s="122"/>
      <c r="G81" s="103"/>
    </row>
    <row r="82" spans="1:7" ht="39.6" x14ac:dyDescent="0.3">
      <c r="A82" s="98">
        <v>4</v>
      </c>
      <c r="B82" s="140" t="s">
        <v>195</v>
      </c>
      <c r="C82" s="141" t="s">
        <v>10</v>
      </c>
      <c r="D82" s="142">
        <v>0.15</v>
      </c>
      <c r="E82" s="223"/>
      <c r="F82" s="122"/>
      <c r="G82" s="103"/>
    </row>
    <row r="83" spans="1:7" x14ac:dyDescent="0.3">
      <c r="A83" s="98">
        <v>5</v>
      </c>
      <c r="B83" s="143" t="s">
        <v>153</v>
      </c>
      <c r="C83" s="141" t="s">
        <v>13</v>
      </c>
      <c r="D83" s="142">
        <v>0.5</v>
      </c>
      <c r="E83" s="223"/>
      <c r="F83" s="122"/>
      <c r="G83" s="103"/>
    </row>
    <row r="84" spans="1:7" ht="26.4" x14ac:dyDescent="0.3">
      <c r="A84" s="98">
        <v>6</v>
      </c>
      <c r="B84" s="144" t="s">
        <v>196</v>
      </c>
      <c r="C84" s="145" t="s">
        <v>11</v>
      </c>
      <c r="D84" s="142">
        <v>3.5</v>
      </c>
      <c r="E84" s="223"/>
      <c r="F84" s="122"/>
      <c r="G84" s="103"/>
    </row>
    <row r="85" spans="1:7" ht="26.4" x14ac:dyDescent="0.3">
      <c r="A85" s="98">
        <v>7</v>
      </c>
      <c r="B85" s="97" t="s">
        <v>289</v>
      </c>
      <c r="C85" s="93" t="s">
        <v>13</v>
      </c>
      <c r="D85" s="101">
        <v>1</v>
      </c>
      <c r="E85" s="141"/>
      <c r="F85" s="122"/>
      <c r="G85" s="103"/>
    </row>
    <row r="86" spans="1:7" ht="17.399999999999999" x14ac:dyDescent="0.3">
      <c r="A86" s="340" t="s">
        <v>290</v>
      </c>
      <c r="B86" s="341"/>
      <c r="C86" s="341"/>
      <c r="D86" s="341"/>
      <c r="E86" s="341"/>
      <c r="F86" s="224"/>
      <c r="G86" s="164"/>
    </row>
    <row r="87" spans="1:7" ht="17.399999999999999" x14ac:dyDescent="0.3">
      <c r="A87" s="340" t="s">
        <v>419</v>
      </c>
      <c r="B87" s="341"/>
      <c r="C87" s="341"/>
      <c r="D87" s="413" t="s">
        <v>13</v>
      </c>
      <c r="E87" s="414">
        <v>4</v>
      </c>
      <c r="F87" s="224"/>
      <c r="G87" s="550"/>
    </row>
    <row r="88" spans="1:7" ht="15.6" x14ac:dyDescent="0.3">
      <c r="A88" s="349" t="s">
        <v>420</v>
      </c>
      <c r="B88" s="350"/>
      <c r="C88" s="350"/>
      <c r="D88" s="350"/>
      <c r="E88" s="350"/>
      <c r="F88" s="350"/>
      <c r="G88" s="351"/>
    </row>
    <row r="89" spans="1:7" x14ac:dyDescent="0.3">
      <c r="A89" s="98">
        <v>1</v>
      </c>
      <c r="B89" s="140" t="s">
        <v>194</v>
      </c>
      <c r="C89" s="141" t="s">
        <v>10</v>
      </c>
      <c r="D89" s="142">
        <v>4</v>
      </c>
      <c r="E89" s="223"/>
      <c r="F89" s="122"/>
      <c r="G89" s="103"/>
    </row>
    <row r="90" spans="1:7" x14ac:dyDescent="0.3">
      <c r="A90" s="98">
        <v>2</v>
      </c>
      <c r="B90" s="140" t="s">
        <v>128</v>
      </c>
      <c r="C90" s="141" t="s">
        <v>10</v>
      </c>
      <c r="D90" s="142">
        <v>1.3333333333333333</v>
      </c>
      <c r="E90" s="223"/>
      <c r="F90" s="122"/>
      <c r="G90" s="103"/>
    </row>
    <row r="91" spans="1:7" x14ac:dyDescent="0.3">
      <c r="A91" s="98">
        <v>3</v>
      </c>
      <c r="B91" s="140" t="s">
        <v>151</v>
      </c>
      <c r="C91" s="141" t="s">
        <v>10</v>
      </c>
      <c r="D91" s="142">
        <v>0.1</v>
      </c>
      <c r="E91" s="223"/>
      <c r="F91" s="122"/>
      <c r="G91" s="103"/>
    </row>
    <row r="92" spans="1:7" ht="39.6" x14ac:dyDescent="0.3">
      <c r="A92" s="98">
        <v>4</v>
      </c>
      <c r="B92" s="140" t="s">
        <v>195</v>
      </c>
      <c r="C92" s="141" t="s">
        <v>10</v>
      </c>
      <c r="D92" s="142">
        <v>0.15</v>
      </c>
      <c r="E92" s="223"/>
      <c r="F92" s="122"/>
      <c r="G92" s="103"/>
    </row>
    <row r="93" spans="1:7" x14ac:dyDescent="0.3">
      <c r="A93" s="98">
        <v>5</v>
      </c>
      <c r="B93" s="143" t="s">
        <v>153</v>
      </c>
      <c r="C93" s="141" t="s">
        <v>13</v>
      </c>
      <c r="D93" s="142">
        <v>0.5</v>
      </c>
      <c r="E93" s="223"/>
      <c r="F93" s="122"/>
      <c r="G93" s="103"/>
    </row>
    <row r="94" spans="1:7" ht="26.4" x14ac:dyDescent="0.3">
      <c r="A94" s="98">
        <v>6</v>
      </c>
      <c r="B94" s="144" t="s">
        <v>196</v>
      </c>
      <c r="C94" s="145" t="s">
        <v>11</v>
      </c>
      <c r="D94" s="142">
        <v>3.5</v>
      </c>
      <c r="E94" s="223"/>
      <c r="F94" s="122"/>
      <c r="G94" s="103"/>
    </row>
    <row r="95" spans="1:7" ht="17.399999999999999" x14ac:dyDescent="0.3">
      <c r="A95" s="340" t="s">
        <v>339</v>
      </c>
      <c r="B95" s="341"/>
      <c r="C95" s="341"/>
      <c r="D95" s="341"/>
      <c r="E95" s="341"/>
      <c r="F95" s="224"/>
      <c r="G95" s="164"/>
    </row>
    <row r="96" spans="1:7" ht="60" x14ac:dyDescent="0.3">
      <c r="A96" s="340" t="s">
        <v>421</v>
      </c>
      <c r="B96" s="341"/>
      <c r="C96" s="341"/>
      <c r="D96" s="413" t="s">
        <v>13</v>
      </c>
      <c r="E96" s="414">
        <v>2</v>
      </c>
      <c r="F96" s="224"/>
      <c r="G96" s="550" t="s">
        <v>422</v>
      </c>
    </row>
    <row r="97" spans="1:7" ht="15.6" x14ac:dyDescent="0.3">
      <c r="A97" s="349" t="s">
        <v>219</v>
      </c>
      <c r="B97" s="350"/>
      <c r="C97" s="350"/>
      <c r="D97" s="350"/>
      <c r="E97" s="350"/>
      <c r="F97" s="350"/>
      <c r="G97" s="351"/>
    </row>
    <row r="98" spans="1:7" ht="15.6" x14ac:dyDescent="0.3">
      <c r="A98" s="98">
        <v>1</v>
      </c>
      <c r="B98" s="157" t="s">
        <v>423</v>
      </c>
      <c r="C98" s="116" t="s">
        <v>221</v>
      </c>
      <c r="D98" s="158">
        <v>1341</v>
      </c>
      <c r="E98" s="255"/>
      <c r="F98" s="122"/>
      <c r="G98" s="103"/>
    </row>
    <row r="99" spans="1:7" ht="15.6" x14ac:dyDescent="0.3">
      <c r="A99" s="90">
        <v>2</v>
      </c>
      <c r="B99" s="132" t="s">
        <v>153</v>
      </c>
      <c r="C99" s="116" t="s">
        <v>221</v>
      </c>
      <c r="D99" s="158">
        <v>1073</v>
      </c>
      <c r="E99" s="253"/>
      <c r="F99" s="145"/>
      <c r="G99" s="103"/>
    </row>
    <row r="100" spans="1:7" ht="15.6" x14ac:dyDescent="0.3">
      <c r="A100" s="98">
        <v>3</v>
      </c>
      <c r="B100" s="132" t="s">
        <v>293</v>
      </c>
      <c r="C100" s="116" t="s">
        <v>221</v>
      </c>
      <c r="D100" s="158">
        <v>270</v>
      </c>
      <c r="E100" s="253"/>
      <c r="F100" s="145"/>
      <c r="G100" s="103"/>
    </row>
    <row r="101" spans="1:7" ht="52.8" x14ac:dyDescent="0.3">
      <c r="A101" s="98">
        <v>4</v>
      </c>
      <c r="B101" s="159" t="s">
        <v>224</v>
      </c>
      <c r="C101" s="108" t="s">
        <v>133</v>
      </c>
      <c r="D101" s="118">
        <v>313</v>
      </c>
      <c r="E101" s="268"/>
      <c r="F101" s="145"/>
      <c r="G101" s="103"/>
    </row>
    <row r="102" spans="1:7" ht="52.8" x14ac:dyDescent="0.3">
      <c r="A102" s="90">
        <v>5</v>
      </c>
      <c r="B102" s="159" t="s">
        <v>225</v>
      </c>
      <c r="C102" s="108" t="s">
        <v>133</v>
      </c>
      <c r="D102" s="118">
        <v>3384</v>
      </c>
      <c r="E102" s="268"/>
      <c r="F102" s="145"/>
      <c r="G102" s="103"/>
    </row>
    <row r="103" spans="1:7" ht="52.8" x14ac:dyDescent="0.3">
      <c r="A103" s="98">
        <v>6</v>
      </c>
      <c r="B103" s="159" t="s">
        <v>226</v>
      </c>
      <c r="C103" s="108" t="s">
        <v>133</v>
      </c>
      <c r="D103" s="118">
        <v>26</v>
      </c>
      <c r="E103" s="268"/>
      <c r="F103" s="145"/>
      <c r="G103" s="162"/>
    </row>
    <row r="104" spans="1:7" ht="26.4" x14ac:dyDescent="0.3">
      <c r="A104" s="98">
        <v>7</v>
      </c>
      <c r="B104" s="115" t="s">
        <v>229</v>
      </c>
      <c r="C104" s="100" t="s">
        <v>13</v>
      </c>
      <c r="D104" s="135">
        <v>31</v>
      </c>
      <c r="E104" s="257"/>
      <c r="F104" s="122"/>
      <c r="G104" s="123"/>
    </row>
    <row r="105" spans="1:7" ht="26.4" x14ac:dyDescent="0.3">
      <c r="A105" s="90">
        <v>8</v>
      </c>
      <c r="B105" s="115" t="s">
        <v>233</v>
      </c>
      <c r="C105" s="118" t="s">
        <v>13</v>
      </c>
      <c r="D105" s="135">
        <v>1</v>
      </c>
      <c r="E105" s="257"/>
      <c r="F105" s="122"/>
      <c r="G105" s="123"/>
    </row>
    <row r="106" spans="1:7" ht="26.4" x14ac:dyDescent="0.3">
      <c r="A106" s="98">
        <v>9</v>
      </c>
      <c r="B106" s="115" t="s">
        <v>237</v>
      </c>
      <c r="C106" s="118" t="s">
        <v>13</v>
      </c>
      <c r="D106" s="135">
        <v>2</v>
      </c>
      <c r="E106" s="257"/>
      <c r="F106" s="122"/>
      <c r="G106" s="123"/>
    </row>
    <row r="107" spans="1:7" ht="26.4" x14ac:dyDescent="0.3">
      <c r="A107" s="98">
        <v>10</v>
      </c>
      <c r="B107" s="115" t="s">
        <v>236</v>
      </c>
      <c r="C107" s="118" t="s">
        <v>13</v>
      </c>
      <c r="D107" s="135">
        <v>3</v>
      </c>
      <c r="E107" s="257"/>
      <c r="F107" s="122"/>
      <c r="G107" s="123"/>
    </row>
    <row r="108" spans="1:7" ht="26.4" x14ac:dyDescent="0.3">
      <c r="A108" s="90">
        <v>11</v>
      </c>
      <c r="B108" s="115" t="s">
        <v>235</v>
      </c>
      <c r="C108" s="118" t="s">
        <v>13</v>
      </c>
      <c r="D108" s="135">
        <v>1</v>
      </c>
      <c r="E108" s="257"/>
      <c r="F108" s="122"/>
      <c r="G108" s="123"/>
    </row>
    <row r="109" spans="1:7" ht="26.4" x14ac:dyDescent="0.3">
      <c r="A109" s="98">
        <v>12</v>
      </c>
      <c r="B109" s="115" t="s">
        <v>242</v>
      </c>
      <c r="C109" s="118" t="s">
        <v>13</v>
      </c>
      <c r="D109" s="135">
        <v>5</v>
      </c>
      <c r="E109" s="257"/>
      <c r="F109" s="122"/>
      <c r="G109" s="123"/>
    </row>
    <row r="110" spans="1:7" ht="26.4" x14ac:dyDescent="0.3">
      <c r="A110" s="98">
        <v>13</v>
      </c>
      <c r="B110" s="95" t="s">
        <v>244</v>
      </c>
      <c r="C110" s="92" t="s">
        <v>13</v>
      </c>
      <c r="D110" s="101">
        <v>4</v>
      </c>
      <c r="E110" s="253"/>
      <c r="F110" s="122"/>
      <c r="G110" s="123"/>
    </row>
    <row r="111" spans="1:7" ht="26.4" x14ac:dyDescent="0.3">
      <c r="A111" s="90">
        <v>14</v>
      </c>
      <c r="B111" s="106" t="s">
        <v>424</v>
      </c>
      <c r="C111" s="108" t="s">
        <v>13</v>
      </c>
      <c r="D111" s="135">
        <v>1</v>
      </c>
      <c r="E111" s="253"/>
      <c r="F111" s="122"/>
      <c r="G111" s="123"/>
    </row>
    <row r="112" spans="1:7" x14ac:dyDescent="0.3">
      <c r="A112" s="98">
        <v>15</v>
      </c>
      <c r="B112" s="106" t="s">
        <v>246</v>
      </c>
      <c r="C112" s="108" t="s">
        <v>13</v>
      </c>
      <c r="D112" s="135">
        <v>5</v>
      </c>
      <c r="E112" s="268"/>
      <c r="F112" s="145"/>
      <c r="G112" s="162"/>
    </row>
    <row r="113" spans="1:7" x14ac:dyDescent="0.3">
      <c r="A113" s="98">
        <v>16</v>
      </c>
      <c r="B113" s="106" t="s">
        <v>247</v>
      </c>
      <c r="C113" s="108" t="s">
        <v>13</v>
      </c>
      <c r="D113" s="170">
        <v>2</v>
      </c>
      <c r="E113" s="268"/>
      <c r="F113" s="145"/>
      <c r="G113" s="162"/>
    </row>
    <row r="114" spans="1:7" ht="66" x14ac:dyDescent="0.3">
      <c r="A114" s="90">
        <v>17</v>
      </c>
      <c r="B114" s="91" t="s">
        <v>248</v>
      </c>
      <c r="C114" s="108" t="s">
        <v>249</v>
      </c>
      <c r="D114" s="108">
        <v>1</v>
      </c>
      <c r="E114" s="268"/>
      <c r="F114" s="145"/>
      <c r="G114" s="162"/>
    </row>
    <row r="115" spans="1:7" ht="17.399999999999999" x14ac:dyDescent="0.3">
      <c r="A115" s="340" t="s">
        <v>250</v>
      </c>
      <c r="B115" s="341"/>
      <c r="C115" s="341"/>
      <c r="D115" s="341"/>
      <c r="E115" s="341"/>
      <c r="F115" s="224"/>
      <c r="G115" s="164"/>
    </row>
    <row r="116" spans="1:7" ht="17.399999999999999" x14ac:dyDescent="0.3">
      <c r="A116" s="342" t="s">
        <v>251</v>
      </c>
      <c r="B116" s="343"/>
      <c r="C116" s="343"/>
      <c r="D116" s="343"/>
      <c r="E116" s="343"/>
      <c r="F116" s="272"/>
      <c r="G116" s="166"/>
    </row>
    <row r="117" spans="1:7" ht="15.6" x14ac:dyDescent="0.3">
      <c r="A117" s="167">
        <v>1</v>
      </c>
      <c r="B117" s="168" t="s">
        <v>252</v>
      </c>
      <c r="C117" s="169" t="s">
        <v>13</v>
      </c>
      <c r="D117" s="170">
        <v>1</v>
      </c>
      <c r="E117" s="268"/>
      <c r="F117" s="237"/>
      <c r="G117" s="172"/>
    </row>
    <row r="118" spans="1:7" ht="18" thickBot="1" x14ac:dyDescent="0.35">
      <c r="A118" s="344" t="s">
        <v>253</v>
      </c>
      <c r="B118" s="345"/>
      <c r="C118" s="173"/>
      <c r="D118" s="173"/>
      <c r="E118" s="418"/>
      <c r="F118" s="551"/>
      <c r="G118" s="176"/>
    </row>
    <row r="119" spans="1:7" ht="15.6" x14ac:dyDescent="0.3">
      <c r="A119" s="384" t="s">
        <v>107</v>
      </c>
      <c r="B119" s="384"/>
      <c r="C119" s="384"/>
      <c r="D119" s="384"/>
      <c r="E119" s="384"/>
      <c r="F119" s="384"/>
      <c r="G119" s="384"/>
    </row>
    <row r="120" spans="1:7" ht="15.6" x14ac:dyDescent="0.3">
      <c r="A120" s="339" t="s">
        <v>254</v>
      </c>
      <c r="B120" s="339"/>
      <c r="C120" s="339" t="s">
        <v>255</v>
      </c>
      <c r="D120" s="339"/>
      <c r="E120" s="339"/>
      <c r="F120" s="339"/>
      <c r="G120" s="339"/>
    </row>
    <row r="121" spans="1:7" ht="25.2" x14ac:dyDescent="0.45">
      <c r="A121" s="177"/>
      <c r="B121" s="178"/>
      <c r="C121" s="339" t="s">
        <v>411</v>
      </c>
      <c r="D121" s="339"/>
      <c r="E121" s="339"/>
      <c r="F121" s="339"/>
      <c r="G121" s="339"/>
    </row>
  </sheetData>
  <mergeCells count="26">
    <mergeCell ref="A118:B118"/>
    <mergeCell ref="A119:G119"/>
    <mergeCell ref="A120:B120"/>
    <mergeCell ref="C120:G120"/>
    <mergeCell ref="C121:G121"/>
    <mergeCell ref="A95:E95"/>
    <mergeCell ref="A96:C96"/>
    <mergeCell ref="A97:G97"/>
    <mergeCell ref="A115:E115"/>
    <mergeCell ref="A116:E116"/>
    <mergeCell ref="A77:C77"/>
    <mergeCell ref="A78:G78"/>
    <mergeCell ref="A86:E86"/>
    <mergeCell ref="A87:C87"/>
    <mergeCell ref="A88:G88"/>
    <mergeCell ref="A31:E31"/>
    <mergeCell ref="A32:G32"/>
    <mergeCell ref="A61:E61"/>
    <mergeCell ref="A62:F62"/>
    <mergeCell ref="A76:E76"/>
    <mergeCell ref="A1:G1"/>
    <mergeCell ref="A2:G2"/>
    <mergeCell ref="B3:G3"/>
    <mergeCell ref="A4:G4"/>
    <mergeCell ref="A9:B9"/>
    <mergeCell ref="A10:F10"/>
  </mergeCells>
  <pageMargins left="0.7" right="0.7" top="0.75" bottom="0.75" header="0.3" footer="0.3"/>
  <pageSetup paperSize="9" scale="8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O151"/>
  <sheetViews>
    <sheetView topLeftCell="A132" zoomScale="90" zoomScaleNormal="90" workbookViewId="0">
      <selection activeCell="M13" sqref="M13"/>
    </sheetView>
  </sheetViews>
  <sheetFormatPr baseColWidth="10" defaultRowHeight="14.4" x14ac:dyDescent="0.3"/>
  <cols>
    <col min="1" max="1" width="3.21875" customWidth="1"/>
    <col min="2" max="2" width="48.21875" style="61" customWidth="1"/>
    <col min="3" max="3" width="4.21875" customWidth="1"/>
    <col min="4" max="4" width="7.77734375" customWidth="1"/>
    <col min="5" max="5" width="8.21875" customWidth="1"/>
    <col min="6" max="6" width="10.21875" customWidth="1"/>
    <col min="7" max="7" width="7.44140625" customWidth="1"/>
    <col min="8" max="256" width="8.88671875" customWidth="1"/>
    <col min="257" max="257" width="3.21875" customWidth="1"/>
    <col min="258" max="258" width="48.21875" customWidth="1"/>
    <col min="259" max="259" width="4.21875" customWidth="1"/>
    <col min="260" max="260" width="7.77734375" customWidth="1"/>
    <col min="261" max="261" width="8.21875" customWidth="1"/>
    <col min="262" max="262" width="10.21875" customWidth="1"/>
    <col min="263" max="263" width="7.44140625" customWidth="1"/>
    <col min="264" max="512" width="8.88671875" customWidth="1"/>
    <col min="513" max="513" width="3.21875" customWidth="1"/>
    <col min="514" max="514" width="48.21875" customWidth="1"/>
    <col min="515" max="515" width="4.21875" customWidth="1"/>
    <col min="516" max="516" width="7.77734375" customWidth="1"/>
    <col min="517" max="517" width="8.21875" customWidth="1"/>
    <col min="518" max="518" width="10.21875" customWidth="1"/>
    <col min="519" max="519" width="7.44140625" customWidth="1"/>
    <col min="520" max="768" width="8.88671875" customWidth="1"/>
    <col min="769" max="769" width="3.21875" customWidth="1"/>
    <col min="770" max="770" width="48.21875" customWidth="1"/>
    <col min="771" max="771" width="4.21875" customWidth="1"/>
    <col min="772" max="772" width="7.77734375" customWidth="1"/>
    <col min="773" max="773" width="8.21875" customWidth="1"/>
    <col min="774" max="774" width="10.21875" customWidth="1"/>
    <col min="775" max="775" width="7.44140625" customWidth="1"/>
    <col min="776" max="1024" width="8.88671875" customWidth="1"/>
    <col min="1025" max="1025" width="3.21875" customWidth="1"/>
    <col min="1026" max="1026" width="48.21875" customWidth="1"/>
    <col min="1027" max="1027" width="4.21875" customWidth="1"/>
    <col min="1028" max="1028" width="7.77734375" customWidth="1"/>
    <col min="1029" max="1029" width="8.21875" customWidth="1"/>
    <col min="1030" max="1030" width="10.21875" customWidth="1"/>
    <col min="1031" max="1031" width="7.44140625" customWidth="1"/>
    <col min="1032" max="1280" width="8.88671875" customWidth="1"/>
    <col min="1281" max="1281" width="3.21875" customWidth="1"/>
    <col min="1282" max="1282" width="48.21875" customWidth="1"/>
    <col min="1283" max="1283" width="4.21875" customWidth="1"/>
    <col min="1284" max="1284" width="7.77734375" customWidth="1"/>
    <col min="1285" max="1285" width="8.21875" customWidth="1"/>
    <col min="1286" max="1286" width="10.21875" customWidth="1"/>
    <col min="1287" max="1287" width="7.44140625" customWidth="1"/>
    <col min="1288" max="1536" width="8.88671875" customWidth="1"/>
    <col min="1537" max="1537" width="3.21875" customWidth="1"/>
    <col min="1538" max="1538" width="48.21875" customWidth="1"/>
    <col min="1539" max="1539" width="4.21875" customWidth="1"/>
    <col min="1540" max="1540" width="7.77734375" customWidth="1"/>
    <col min="1541" max="1541" width="8.21875" customWidth="1"/>
    <col min="1542" max="1542" width="10.21875" customWidth="1"/>
    <col min="1543" max="1543" width="7.44140625" customWidth="1"/>
    <col min="1544" max="1792" width="8.88671875" customWidth="1"/>
    <col min="1793" max="1793" width="3.21875" customWidth="1"/>
    <col min="1794" max="1794" width="48.21875" customWidth="1"/>
    <col min="1795" max="1795" width="4.21875" customWidth="1"/>
    <col min="1796" max="1796" width="7.77734375" customWidth="1"/>
    <col min="1797" max="1797" width="8.21875" customWidth="1"/>
    <col min="1798" max="1798" width="10.21875" customWidth="1"/>
    <col min="1799" max="1799" width="7.44140625" customWidth="1"/>
    <col min="1800" max="2048" width="8.88671875" customWidth="1"/>
    <col min="2049" max="2049" width="3.21875" customWidth="1"/>
    <col min="2050" max="2050" width="48.21875" customWidth="1"/>
    <col min="2051" max="2051" width="4.21875" customWidth="1"/>
    <col min="2052" max="2052" width="7.77734375" customWidth="1"/>
    <col min="2053" max="2053" width="8.21875" customWidth="1"/>
    <col min="2054" max="2054" width="10.21875" customWidth="1"/>
    <col min="2055" max="2055" width="7.44140625" customWidth="1"/>
    <col min="2056" max="2304" width="8.88671875" customWidth="1"/>
    <col min="2305" max="2305" width="3.21875" customWidth="1"/>
    <col min="2306" max="2306" width="48.21875" customWidth="1"/>
    <col min="2307" max="2307" width="4.21875" customWidth="1"/>
    <col min="2308" max="2308" width="7.77734375" customWidth="1"/>
    <col min="2309" max="2309" width="8.21875" customWidth="1"/>
    <col min="2310" max="2310" width="10.21875" customWidth="1"/>
    <col min="2311" max="2311" width="7.44140625" customWidth="1"/>
    <col min="2312" max="2560" width="8.88671875" customWidth="1"/>
    <col min="2561" max="2561" width="3.21875" customWidth="1"/>
    <col min="2562" max="2562" width="48.21875" customWidth="1"/>
    <col min="2563" max="2563" width="4.21875" customWidth="1"/>
    <col min="2564" max="2564" width="7.77734375" customWidth="1"/>
    <col min="2565" max="2565" width="8.21875" customWidth="1"/>
    <col min="2566" max="2566" width="10.21875" customWidth="1"/>
    <col min="2567" max="2567" width="7.44140625" customWidth="1"/>
    <col min="2568" max="2816" width="8.88671875" customWidth="1"/>
    <col min="2817" max="2817" width="3.21875" customWidth="1"/>
    <col min="2818" max="2818" width="48.21875" customWidth="1"/>
    <col min="2819" max="2819" width="4.21875" customWidth="1"/>
    <col min="2820" max="2820" width="7.77734375" customWidth="1"/>
    <col min="2821" max="2821" width="8.21875" customWidth="1"/>
    <col min="2822" max="2822" width="10.21875" customWidth="1"/>
    <col min="2823" max="2823" width="7.44140625" customWidth="1"/>
    <col min="2824" max="3072" width="8.88671875" customWidth="1"/>
    <col min="3073" max="3073" width="3.21875" customWidth="1"/>
    <col min="3074" max="3074" width="48.21875" customWidth="1"/>
    <col min="3075" max="3075" width="4.21875" customWidth="1"/>
    <col min="3076" max="3076" width="7.77734375" customWidth="1"/>
    <col min="3077" max="3077" width="8.21875" customWidth="1"/>
    <col min="3078" max="3078" width="10.21875" customWidth="1"/>
    <col min="3079" max="3079" width="7.44140625" customWidth="1"/>
    <col min="3080" max="3328" width="8.88671875" customWidth="1"/>
    <col min="3329" max="3329" width="3.21875" customWidth="1"/>
    <col min="3330" max="3330" width="48.21875" customWidth="1"/>
    <col min="3331" max="3331" width="4.21875" customWidth="1"/>
    <col min="3332" max="3332" width="7.77734375" customWidth="1"/>
    <col min="3333" max="3333" width="8.21875" customWidth="1"/>
    <col min="3334" max="3334" width="10.21875" customWidth="1"/>
    <col min="3335" max="3335" width="7.44140625" customWidth="1"/>
    <col min="3336" max="3584" width="8.88671875" customWidth="1"/>
    <col min="3585" max="3585" width="3.21875" customWidth="1"/>
    <col min="3586" max="3586" width="48.21875" customWidth="1"/>
    <col min="3587" max="3587" width="4.21875" customWidth="1"/>
    <col min="3588" max="3588" width="7.77734375" customWidth="1"/>
    <col min="3589" max="3589" width="8.21875" customWidth="1"/>
    <col min="3590" max="3590" width="10.21875" customWidth="1"/>
    <col min="3591" max="3591" width="7.44140625" customWidth="1"/>
    <col min="3592" max="3840" width="8.88671875" customWidth="1"/>
    <col min="3841" max="3841" width="3.21875" customWidth="1"/>
    <col min="3842" max="3842" width="48.21875" customWidth="1"/>
    <col min="3843" max="3843" width="4.21875" customWidth="1"/>
    <col min="3844" max="3844" width="7.77734375" customWidth="1"/>
    <col min="3845" max="3845" width="8.21875" customWidth="1"/>
    <col min="3846" max="3846" width="10.21875" customWidth="1"/>
    <col min="3847" max="3847" width="7.44140625" customWidth="1"/>
    <col min="3848" max="4096" width="8.88671875" customWidth="1"/>
    <col min="4097" max="4097" width="3.21875" customWidth="1"/>
    <col min="4098" max="4098" width="48.21875" customWidth="1"/>
    <col min="4099" max="4099" width="4.21875" customWidth="1"/>
    <col min="4100" max="4100" width="7.77734375" customWidth="1"/>
    <col min="4101" max="4101" width="8.21875" customWidth="1"/>
    <col min="4102" max="4102" width="10.21875" customWidth="1"/>
    <col min="4103" max="4103" width="7.44140625" customWidth="1"/>
    <col min="4104" max="4352" width="8.88671875" customWidth="1"/>
    <col min="4353" max="4353" width="3.21875" customWidth="1"/>
    <col min="4354" max="4354" width="48.21875" customWidth="1"/>
    <col min="4355" max="4355" width="4.21875" customWidth="1"/>
    <col min="4356" max="4356" width="7.77734375" customWidth="1"/>
    <col min="4357" max="4357" width="8.21875" customWidth="1"/>
    <col min="4358" max="4358" width="10.21875" customWidth="1"/>
    <col min="4359" max="4359" width="7.44140625" customWidth="1"/>
    <col min="4360" max="4608" width="8.88671875" customWidth="1"/>
    <col min="4609" max="4609" width="3.21875" customWidth="1"/>
    <col min="4610" max="4610" width="48.21875" customWidth="1"/>
    <col min="4611" max="4611" width="4.21875" customWidth="1"/>
    <col min="4612" max="4612" width="7.77734375" customWidth="1"/>
    <col min="4613" max="4613" width="8.21875" customWidth="1"/>
    <col min="4614" max="4614" width="10.21875" customWidth="1"/>
    <col min="4615" max="4615" width="7.44140625" customWidth="1"/>
    <col min="4616" max="4864" width="8.88671875" customWidth="1"/>
    <col min="4865" max="4865" width="3.21875" customWidth="1"/>
    <col min="4866" max="4866" width="48.21875" customWidth="1"/>
    <col min="4867" max="4867" width="4.21875" customWidth="1"/>
    <col min="4868" max="4868" width="7.77734375" customWidth="1"/>
    <col min="4869" max="4869" width="8.21875" customWidth="1"/>
    <col min="4870" max="4870" width="10.21875" customWidth="1"/>
    <col min="4871" max="4871" width="7.44140625" customWidth="1"/>
    <col min="4872" max="5120" width="8.88671875" customWidth="1"/>
    <col min="5121" max="5121" width="3.21875" customWidth="1"/>
    <col min="5122" max="5122" width="48.21875" customWidth="1"/>
    <col min="5123" max="5123" width="4.21875" customWidth="1"/>
    <col min="5124" max="5124" width="7.77734375" customWidth="1"/>
    <col min="5125" max="5125" width="8.21875" customWidth="1"/>
    <col min="5126" max="5126" width="10.21875" customWidth="1"/>
    <col min="5127" max="5127" width="7.44140625" customWidth="1"/>
    <col min="5128" max="5376" width="8.88671875" customWidth="1"/>
    <col min="5377" max="5377" width="3.21875" customWidth="1"/>
    <col min="5378" max="5378" width="48.21875" customWidth="1"/>
    <col min="5379" max="5379" width="4.21875" customWidth="1"/>
    <col min="5380" max="5380" width="7.77734375" customWidth="1"/>
    <col min="5381" max="5381" width="8.21875" customWidth="1"/>
    <col min="5382" max="5382" width="10.21875" customWidth="1"/>
    <col min="5383" max="5383" width="7.44140625" customWidth="1"/>
    <col min="5384" max="5632" width="8.88671875" customWidth="1"/>
    <col min="5633" max="5633" width="3.21875" customWidth="1"/>
    <col min="5634" max="5634" width="48.21875" customWidth="1"/>
    <col min="5635" max="5635" width="4.21875" customWidth="1"/>
    <col min="5636" max="5636" width="7.77734375" customWidth="1"/>
    <col min="5637" max="5637" width="8.21875" customWidth="1"/>
    <col min="5638" max="5638" width="10.21875" customWidth="1"/>
    <col min="5639" max="5639" width="7.44140625" customWidth="1"/>
    <col min="5640" max="5888" width="8.88671875" customWidth="1"/>
    <col min="5889" max="5889" width="3.21875" customWidth="1"/>
    <col min="5890" max="5890" width="48.21875" customWidth="1"/>
    <col min="5891" max="5891" width="4.21875" customWidth="1"/>
    <col min="5892" max="5892" width="7.77734375" customWidth="1"/>
    <col min="5893" max="5893" width="8.21875" customWidth="1"/>
    <col min="5894" max="5894" width="10.21875" customWidth="1"/>
    <col min="5895" max="5895" width="7.44140625" customWidth="1"/>
    <col min="5896" max="6144" width="8.88671875" customWidth="1"/>
    <col min="6145" max="6145" width="3.21875" customWidth="1"/>
    <col min="6146" max="6146" width="48.21875" customWidth="1"/>
    <col min="6147" max="6147" width="4.21875" customWidth="1"/>
    <col min="6148" max="6148" width="7.77734375" customWidth="1"/>
    <col min="6149" max="6149" width="8.21875" customWidth="1"/>
    <col min="6150" max="6150" width="10.21875" customWidth="1"/>
    <col min="6151" max="6151" width="7.44140625" customWidth="1"/>
    <col min="6152" max="6400" width="8.88671875" customWidth="1"/>
    <col min="6401" max="6401" width="3.21875" customWidth="1"/>
    <col min="6402" max="6402" width="48.21875" customWidth="1"/>
    <col min="6403" max="6403" width="4.21875" customWidth="1"/>
    <col min="6404" max="6404" width="7.77734375" customWidth="1"/>
    <col min="6405" max="6405" width="8.21875" customWidth="1"/>
    <col min="6406" max="6406" width="10.21875" customWidth="1"/>
    <col min="6407" max="6407" width="7.44140625" customWidth="1"/>
    <col min="6408" max="6656" width="8.88671875" customWidth="1"/>
    <col min="6657" max="6657" width="3.21875" customWidth="1"/>
    <col min="6658" max="6658" width="48.21875" customWidth="1"/>
    <col min="6659" max="6659" width="4.21875" customWidth="1"/>
    <col min="6660" max="6660" width="7.77734375" customWidth="1"/>
    <col min="6661" max="6661" width="8.21875" customWidth="1"/>
    <col min="6662" max="6662" width="10.21875" customWidth="1"/>
    <col min="6663" max="6663" width="7.44140625" customWidth="1"/>
    <col min="6664" max="6912" width="8.88671875" customWidth="1"/>
    <col min="6913" max="6913" width="3.21875" customWidth="1"/>
    <col min="6914" max="6914" width="48.21875" customWidth="1"/>
    <col min="6915" max="6915" width="4.21875" customWidth="1"/>
    <col min="6916" max="6916" width="7.77734375" customWidth="1"/>
    <col min="6917" max="6917" width="8.21875" customWidth="1"/>
    <col min="6918" max="6918" width="10.21875" customWidth="1"/>
    <col min="6919" max="6919" width="7.44140625" customWidth="1"/>
    <col min="6920" max="7168" width="8.88671875" customWidth="1"/>
    <col min="7169" max="7169" width="3.21875" customWidth="1"/>
    <col min="7170" max="7170" width="48.21875" customWidth="1"/>
    <col min="7171" max="7171" width="4.21875" customWidth="1"/>
    <col min="7172" max="7172" width="7.77734375" customWidth="1"/>
    <col min="7173" max="7173" width="8.21875" customWidth="1"/>
    <col min="7174" max="7174" width="10.21875" customWidth="1"/>
    <col min="7175" max="7175" width="7.44140625" customWidth="1"/>
    <col min="7176" max="7424" width="8.88671875" customWidth="1"/>
    <col min="7425" max="7425" width="3.21875" customWidth="1"/>
    <col min="7426" max="7426" width="48.21875" customWidth="1"/>
    <col min="7427" max="7427" width="4.21875" customWidth="1"/>
    <col min="7428" max="7428" width="7.77734375" customWidth="1"/>
    <col min="7429" max="7429" width="8.21875" customWidth="1"/>
    <col min="7430" max="7430" width="10.21875" customWidth="1"/>
    <col min="7431" max="7431" width="7.44140625" customWidth="1"/>
    <col min="7432" max="7680" width="8.88671875" customWidth="1"/>
    <col min="7681" max="7681" width="3.21875" customWidth="1"/>
    <col min="7682" max="7682" width="48.21875" customWidth="1"/>
    <col min="7683" max="7683" width="4.21875" customWidth="1"/>
    <col min="7684" max="7684" width="7.77734375" customWidth="1"/>
    <col min="7685" max="7685" width="8.21875" customWidth="1"/>
    <col min="7686" max="7686" width="10.21875" customWidth="1"/>
    <col min="7687" max="7687" width="7.44140625" customWidth="1"/>
    <col min="7688" max="7936" width="8.88671875" customWidth="1"/>
    <col min="7937" max="7937" width="3.21875" customWidth="1"/>
    <col min="7938" max="7938" width="48.21875" customWidth="1"/>
    <col min="7939" max="7939" width="4.21875" customWidth="1"/>
    <col min="7940" max="7940" width="7.77734375" customWidth="1"/>
    <col min="7941" max="7941" width="8.21875" customWidth="1"/>
    <col min="7942" max="7942" width="10.21875" customWidth="1"/>
    <col min="7943" max="7943" width="7.44140625" customWidth="1"/>
    <col min="7944" max="8192" width="8.88671875" customWidth="1"/>
    <col min="8193" max="8193" width="3.21875" customWidth="1"/>
    <col min="8194" max="8194" width="48.21875" customWidth="1"/>
    <col min="8195" max="8195" width="4.21875" customWidth="1"/>
    <col min="8196" max="8196" width="7.77734375" customWidth="1"/>
    <col min="8197" max="8197" width="8.21875" customWidth="1"/>
    <col min="8198" max="8198" width="10.21875" customWidth="1"/>
    <col min="8199" max="8199" width="7.44140625" customWidth="1"/>
    <col min="8200" max="8448" width="8.88671875" customWidth="1"/>
    <col min="8449" max="8449" width="3.21875" customWidth="1"/>
    <col min="8450" max="8450" width="48.21875" customWidth="1"/>
    <col min="8451" max="8451" width="4.21875" customWidth="1"/>
    <col min="8452" max="8452" width="7.77734375" customWidth="1"/>
    <col min="8453" max="8453" width="8.21875" customWidth="1"/>
    <col min="8454" max="8454" width="10.21875" customWidth="1"/>
    <col min="8455" max="8455" width="7.44140625" customWidth="1"/>
    <col min="8456" max="8704" width="8.88671875" customWidth="1"/>
    <col min="8705" max="8705" width="3.21875" customWidth="1"/>
    <col min="8706" max="8706" width="48.21875" customWidth="1"/>
    <col min="8707" max="8707" width="4.21875" customWidth="1"/>
    <col min="8708" max="8708" width="7.77734375" customWidth="1"/>
    <col min="8709" max="8709" width="8.21875" customWidth="1"/>
    <col min="8710" max="8710" width="10.21875" customWidth="1"/>
    <col min="8711" max="8711" width="7.44140625" customWidth="1"/>
    <col min="8712" max="8960" width="8.88671875" customWidth="1"/>
    <col min="8961" max="8961" width="3.21875" customWidth="1"/>
    <col min="8962" max="8962" width="48.21875" customWidth="1"/>
    <col min="8963" max="8963" width="4.21875" customWidth="1"/>
    <col min="8964" max="8964" width="7.77734375" customWidth="1"/>
    <col min="8965" max="8965" width="8.21875" customWidth="1"/>
    <col min="8966" max="8966" width="10.21875" customWidth="1"/>
    <col min="8967" max="8967" width="7.44140625" customWidth="1"/>
    <col min="8968" max="9216" width="8.88671875" customWidth="1"/>
    <col min="9217" max="9217" width="3.21875" customWidth="1"/>
    <col min="9218" max="9218" width="48.21875" customWidth="1"/>
    <col min="9219" max="9219" width="4.21875" customWidth="1"/>
    <col min="9220" max="9220" width="7.77734375" customWidth="1"/>
    <col min="9221" max="9221" width="8.21875" customWidth="1"/>
    <col min="9222" max="9222" width="10.21875" customWidth="1"/>
    <col min="9223" max="9223" width="7.44140625" customWidth="1"/>
    <col min="9224" max="9472" width="8.88671875" customWidth="1"/>
    <col min="9473" max="9473" width="3.21875" customWidth="1"/>
    <col min="9474" max="9474" width="48.21875" customWidth="1"/>
    <col min="9475" max="9475" width="4.21875" customWidth="1"/>
    <col min="9476" max="9476" width="7.77734375" customWidth="1"/>
    <col min="9477" max="9477" width="8.21875" customWidth="1"/>
    <col min="9478" max="9478" width="10.21875" customWidth="1"/>
    <col min="9479" max="9479" width="7.44140625" customWidth="1"/>
    <col min="9480" max="9728" width="8.88671875" customWidth="1"/>
    <col min="9729" max="9729" width="3.21875" customWidth="1"/>
    <col min="9730" max="9730" width="48.21875" customWidth="1"/>
    <col min="9731" max="9731" width="4.21875" customWidth="1"/>
    <col min="9732" max="9732" width="7.77734375" customWidth="1"/>
    <col min="9733" max="9733" width="8.21875" customWidth="1"/>
    <col min="9734" max="9734" width="10.21875" customWidth="1"/>
    <col min="9735" max="9735" width="7.44140625" customWidth="1"/>
    <col min="9736" max="9984" width="8.88671875" customWidth="1"/>
    <col min="9985" max="9985" width="3.21875" customWidth="1"/>
    <col min="9986" max="9986" width="48.21875" customWidth="1"/>
    <col min="9987" max="9987" width="4.21875" customWidth="1"/>
    <col min="9988" max="9988" width="7.77734375" customWidth="1"/>
    <col min="9989" max="9989" width="8.21875" customWidth="1"/>
    <col min="9990" max="9990" width="10.21875" customWidth="1"/>
    <col min="9991" max="9991" width="7.44140625" customWidth="1"/>
    <col min="9992" max="10240" width="8.88671875" customWidth="1"/>
    <col min="10241" max="10241" width="3.21875" customWidth="1"/>
    <col min="10242" max="10242" width="48.21875" customWidth="1"/>
    <col min="10243" max="10243" width="4.21875" customWidth="1"/>
    <col min="10244" max="10244" width="7.77734375" customWidth="1"/>
    <col min="10245" max="10245" width="8.21875" customWidth="1"/>
    <col min="10246" max="10246" width="10.21875" customWidth="1"/>
    <col min="10247" max="10247" width="7.44140625" customWidth="1"/>
    <col min="10248" max="10496" width="8.88671875" customWidth="1"/>
    <col min="10497" max="10497" width="3.21875" customWidth="1"/>
    <col min="10498" max="10498" width="48.21875" customWidth="1"/>
    <col min="10499" max="10499" width="4.21875" customWidth="1"/>
    <col min="10500" max="10500" width="7.77734375" customWidth="1"/>
    <col min="10501" max="10501" width="8.21875" customWidth="1"/>
    <col min="10502" max="10502" width="10.21875" customWidth="1"/>
    <col min="10503" max="10503" width="7.44140625" customWidth="1"/>
    <col min="10504" max="10752" width="8.88671875" customWidth="1"/>
    <col min="10753" max="10753" width="3.21875" customWidth="1"/>
    <col min="10754" max="10754" width="48.21875" customWidth="1"/>
    <col min="10755" max="10755" width="4.21875" customWidth="1"/>
    <col min="10756" max="10756" width="7.77734375" customWidth="1"/>
    <col min="10757" max="10757" width="8.21875" customWidth="1"/>
    <col min="10758" max="10758" width="10.21875" customWidth="1"/>
    <col min="10759" max="10759" width="7.44140625" customWidth="1"/>
    <col min="10760" max="11008" width="8.88671875" customWidth="1"/>
    <col min="11009" max="11009" width="3.21875" customWidth="1"/>
    <col min="11010" max="11010" width="48.21875" customWidth="1"/>
    <col min="11011" max="11011" width="4.21875" customWidth="1"/>
    <col min="11012" max="11012" width="7.77734375" customWidth="1"/>
    <col min="11013" max="11013" width="8.21875" customWidth="1"/>
    <col min="11014" max="11014" width="10.21875" customWidth="1"/>
    <col min="11015" max="11015" width="7.44140625" customWidth="1"/>
    <col min="11016" max="11264" width="8.88671875" customWidth="1"/>
    <col min="11265" max="11265" width="3.21875" customWidth="1"/>
    <col min="11266" max="11266" width="48.21875" customWidth="1"/>
    <col min="11267" max="11267" width="4.21875" customWidth="1"/>
    <col min="11268" max="11268" width="7.77734375" customWidth="1"/>
    <col min="11269" max="11269" width="8.21875" customWidth="1"/>
    <col min="11270" max="11270" width="10.21875" customWidth="1"/>
    <col min="11271" max="11271" width="7.44140625" customWidth="1"/>
    <col min="11272" max="11520" width="8.88671875" customWidth="1"/>
    <col min="11521" max="11521" width="3.21875" customWidth="1"/>
    <col min="11522" max="11522" width="48.21875" customWidth="1"/>
    <col min="11523" max="11523" width="4.21875" customWidth="1"/>
    <col min="11524" max="11524" width="7.77734375" customWidth="1"/>
    <col min="11525" max="11525" width="8.21875" customWidth="1"/>
    <col min="11526" max="11526" width="10.21875" customWidth="1"/>
    <col min="11527" max="11527" width="7.44140625" customWidth="1"/>
    <col min="11528" max="11776" width="8.88671875" customWidth="1"/>
    <col min="11777" max="11777" width="3.21875" customWidth="1"/>
    <col min="11778" max="11778" width="48.21875" customWidth="1"/>
    <col min="11779" max="11779" width="4.21875" customWidth="1"/>
    <col min="11780" max="11780" width="7.77734375" customWidth="1"/>
    <col min="11781" max="11781" width="8.21875" customWidth="1"/>
    <col min="11782" max="11782" width="10.21875" customWidth="1"/>
    <col min="11783" max="11783" width="7.44140625" customWidth="1"/>
    <col min="11784" max="12032" width="8.88671875" customWidth="1"/>
    <col min="12033" max="12033" width="3.21875" customWidth="1"/>
    <col min="12034" max="12034" width="48.21875" customWidth="1"/>
    <col min="12035" max="12035" width="4.21875" customWidth="1"/>
    <col min="12036" max="12036" width="7.77734375" customWidth="1"/>
    <col min="12037" max="12037" width="8.21875" customWidth="1"/>
    <col min="12038" max="12038" width="10.21875" customWidth="1"/>
    <col min="12039" max="12039" width="7.44140625" customWidth="1"/>
    <col min="12040" max="12288" width="8.88671875" customWidth="1"/>
    <col min="12289" max="12289" width="3.21875" customWidth="1"/>
    <col min="12290" max="12290" width="48.21875" customWidth="1"/>
    <col min="12291" max="12291" width="4.21875" customWidth="1"/>
    <col min="12292" max="12292" width="7.77734375" customWidth="1"/>
    <col min="12293" max="12293" width="8.21875" customWidth="1"/>
    <col min="12294" max="12294" width="10.21875" customWidth="1"/>
    <col min="12295" max="12295" width="7.44140625" customWidth="1"/>
    <col min="12296" max="12544" width="8.88671875" customWidth="1"/>
    <col min="12545" max="12545" width="3.21875" customWidth="1"/>
    <col min="12546" max="12546" width="48.21875" customWidth="1"/>
    <col min="12547" max="12547" width="4.21875" customWidth="1"/>
    <col min="12548" max="12548" width="7.77734375" customWidth="1"/>
    <col min="12549" max="12549" width="8.21875" customWidth="1"/>
    <col min="12550" max="12550" width="10.21875" customWidth="1"/>
    <col min="12551" max="12551" width="7.44140625" customWidth="1"/>
    <col min="12552" max="12800" width="8.88671875" customWidth="1"/>
    <col min="12801" max="12801" width="3.21875" customWidth="1"/>
    <col min="12802" max="12802" width="48.21875" customWidth="1"/>
    <col min="12803" max="12803" width="4.21875" customWidth="1"/>
    <col min="12804" max="12804" width="7.77734375" customWidth="1"/>
    <col min="12805" max="12805" width="8.21875" customWidth="1"/>
    <col min="12806" max="12806" width="10.21875" customWidth="1"/>
    <col min="12807" max="12807" width="7.44140625" customWidth="1"/>
    <col min="12808" max="13056" width="8.88671875" customWidth="1"/>
    <col min="13057" max="13057" width="3.21875" customWidth="1"/>
    <col min="13058" max="13058" width="48.21875" customWidth="1"/>
    <col min="13059" max="13059" width="4.21875" customWidth="1"/>
    <col min="13060" max="13060" width="7.77734375" customWidth="1"/>
    <col min="13061" max="13061" width="8.21875" customWidth="1"/>
    <col min="13062" max="13062" width="10.21875" customWidth="1"/>
    <col min="13063" max="13063" width="7.44140625" customWidth="1"/>
    <col min="13064" max="13312" width="8.88671875" customWidth="1"/>
    <col min="13313" max="13313" width="3.21875" customWidth="1"/>
    <col min="13314" max="13314" width="48.21875" customWidth="1"/>
    <col min="13315" max="13315" width="4.21875" customWidth="1"/>
    <col min="13316" max="13316" width="7.77734375" customWidth="1"/>
    <col min="13317" max="13317" width="8.21875" customWidth="1"/>
    <col min="13318" max="13318" width="10.21875" customWidth="1"/>
    <col min="13319" max="13319" width="7.44140625" customWidth="1"/>
    <col min="13320" max="13568" width="8.88671875" customWidth="1"/>
    <col min="13569" max="13569" width="3.21875" customWidth="1"/>
    <col min="13570" max="13570" width="48.21875" customWidth="1"/>
    <col min="13571" max="13571" width="4.21875" customWidth="1"/>
    <col min="13572" max="13572" width="7.77734375" customWidth="1"/>
    <col min="13573" max="13573" width="8.21875" customWidth="1"/>
    <col min="13574" max="13574" width="10.21875" customWidth="1"/>
    <col min="13575" max="13575" width="7.44140625" customWidth="1"/>
    <col min="13576" max="13824" width="8.88671875" customWidth="1"/>
    <col min="13825" max="13825" width="3.21875" customWidth="1"/>
    <col min="13826" max="13826" width="48.21875" customWidth="1"/>
    <col min="13827" max="13827" width="4.21875" customWidth="1"/>
    <col min="13828" max="13828" width="7.77734375" customWidth="1"/>
    <col min="13829" max="13829" width="8.21875" customWidth="1"/>
    <col min="13830" max="13830" width="10.21875" customWidth="1"/>
    <col min="13831" max="13831" width="7.44140625" customWidth="1"/>
    <col min="13832" max="14080" width="8.88671875" customWidth="1"/>
    <col min="14081" max="14081" width="3.21875" customWidth="1"/>
    <col min="14082" max="14082" width="48.21875" customWidth="1"/>
    <col min="14083" max="14083" width="4.21875" customWidth="1"/>
    <col min="14084" max="14084" width="7.77734375" customWidth="1"/>
    <col min="14085" max="14085" width="8.21875" customWidth="1"/>
    <col min="14086" max="14086" width="10.21875" customWidth="1"/>
    <col min="14087" max="14087" width="7.44140625" customWidth="1"/>
    <col min="14088" max="14336" width="8.88671875" customWidth="1"/>
    <col min="14337" max="14337" width="3.21875" customWidth="1"/>
    <col min="14338" max="14338" width="48.21875" customWidth="1"/>
    <col min="14339" max="14339" width="4.21875" customWidth="1"/>
    <col min="14340" max="14340" width="7.77734375" customWidth="1"/>
    <col min="14341" max="14341" width="8.21875" customWidth="1"/>
    <col min="14342" max="14342" width="10.21875" customWidth="1"/>
    <col min="14343" max="14343" width="7.44140625" customWidth="1"/>
    <col min="14344" max="14592" width="8.88671875" customWidth="1"/>
    <col min="14593" max="14593" width="3.21875" customWidth="1"/>
    <col min="14594" max="14594" width="48.21875" customWidth="1"/>
    <col min="14595" max="14595" width="4.21875" customWidth="1"/>
    <col min="14596" max="14596" width="7.77734375" customWidth="1"/>
    <col min="14597" max="14597" width="8.21875" customWidth="1"/>
    <col min="14598" max="14598" width="10.21875" customWidth="1"/>
    <col min="14599" max="14599" width="7.44140625" customWidth="1"/>
    <col min="14600" max="14848" width="8.88671875" customWidth="1"/>
    <col min="14849" max="14849" width="3.21875" customWidth="1"/>
    <col min="14850" max="14850" width="48.21875" customWidth="1"/>
    <col min="14851" max="14851" width="4.21875" customWidth="1"/>
    <col min="14852" max="14852" width="7.77734375" customWidth="1"/>
    <col min="14853" max="14853" width="8.21875" customWidth="1"/>
    <col min="14854" max="14854" width="10.21875" customWidth="1"/>
    <col min="14855" max="14855" width="7.44140625" customWidth="1"/>
    <col min="14856" max="15104" width="8.88671875" customWidth="1"/>
    <col min="15105" max="15105" width="3.21875" customWidth="1"/>
    <col min="15106" max="15106" width="48.21875" customWidth="1"/>
    <col min="15107" max="15107" width="4.21875" customWidth="1"/>
    <col min="15108" max="15108" width="7.77734375" customWidth="1"/>
    <col min="15109" max="15109" width="8.21875" customWidth="1"/>
    <col min="15110" max="15110" width="10.21875" customWidth="1"/>
    <col min="15111" max="15111" width="7.44140625" customWidth="1"/>
    <col min="15112" max="15360" width="8.88671875" customWidth="1"/>
    <col min="15361" max="15361" width="3.21875" customWidth="1"/>
    <col min="15362" max="15362" width="48.21875" customWidth="1"/>
    <col min="15363" max="15363" width="4.21875" customWidth="1"/>
    <col min="15364" max="15364" width="7.77734375" customWidth="1"/>
    <col min="15365" max="15365" width="8.21875" customWidth="1"/>
    <col min="15366" max="15366" width="10.21875" customWidth="1"/>
    <col min="15367" max="15367" width="7.44140625" customWidth="1"/>
    <col min="15368" max="15616" width="8.88671875" customWidth="1"/>
    <col min="15617" max="15617" width="3.21875" customWidth="1"/>
    <col min="15618" max="15618" width="48.21875" customWidth="1"/>
    <col min="15619" max="15619" width="4.21875" customWidth="1"/>
    <col min="15620" max="15620" width="7.77734375" customWidth="1"/>
    <col min="15621" max="15621" width="8.21875" customWidth="1"/>
    <col min="15622" max="15622" width="10.21875" customWidth="1"/>
    <col min="15623" max="15623" width="7.44140625" customWidth="1"/>
    <col min="15624" max="15872" width="8.88671875" customWidth="1"/>
    <col min="15873" max="15873" width="3.21875" customWidth="1"/>
    <col min="15874" max="15874" width="48.21875" customWidth="1"/>
    <col min="15875" max="15875" width="4.21875" customWidth="1"/>
    <col min="15876" max="15876" width="7.77734375" customWidth="1"/>
    <col min="15877" max="15877" width="8.21875" customWidth="1"/>
    <col min="15878" max="15878" width="10.21875" customWidth="1"/>
    <col min="15879" max="15879" width="7.44140625" customWidth="1"/>
    <col min="15880" max="16128" width="8.88671875" customWidth="1"/>
    <col min="16129" max="16129" width="3.21875" customWidth="1"/>
    <col min="16130" max="16130" width="48.21875" customWidth="1"/>
    <col min="16131" max="16131" width="4.21875" customWidth="1"/>
    <col min="16132" max="16132" width="7.77734375" customWidth="1"/>
    <col min="16133" max="16133" width="8.21875" customWidth="1"/>
    <col min="16134" max="16134" width="10.21875" customWidth="1"/>
    <col min="16135" max="16135" width="7.44140625" customWidth="1"/>
    <col min="16136" max="16384" width="8.88671875" customWidth="1"/>
  </cols>
  <sheetData>
    <row r="1" spans="1:15" ht="18" x14ac:dyDescent="0.35">
      <c r="A1" s="358" t="s">
        <v>110</v>
      </c>
      <c r="B1" s="358"/>
      <c r="C1" s="358"/>
      <c r="D1" s="358"/>
      <c r="E1" s="358"/>
      <c r="F1" s="358"/>
      <c r="G1" s="358"/>
    </row>
    <row r="2" spans="1:15" ht="15.6" x14ac:dyDescent="0.3">
      <c r="A2" s="359" t="s">
        <v>111</v>
      </c>
      <c r="B2" s="359"/>
      <c r="C2" s="359"/>
      <c r="D2" s="359"/>
      <c r="E2" s="359"/>
      <c r="F2" s="359"/>
      <c r="G2" s="359"/>
    </row>
    <row r="3" spans="1:15" ht="15.6" x14ac:dyDescent="0.3">
      <c r="A3" s="63"/>
      <c r="B3" s="360" t="s">
        <v>112</v>
      </c>
      <c r="C3" s="360"/>
      <c r="D3" s="360"/>
      <c r="E3" s="360"/>
      <c r="F3" s="360"/>
      <c r="G3" s="360"/>
    </row>
    <row r="4" spans="1:15" ht="16.2" thickBot="1" x14ac:dyDescent="0.35">
      <c r="A4" s="359"/>
      <c r="B4" s="359"/>
      <c r="C4" s="359"/>
      <c r="D4" s="359"/>
      <c r="E4" s="359"/>
      <c r="F4" s="359"/>
      <c r="G4" s="359"/>
    </row>
    <row r="5" spans="1:15" ht="27" thickBot="1" x14ac:dyDescent="0.35">
      <c r="A5" s="64" t="s">
        <v>113</v>
      </c>
      <c r="B5" s="65" t="s">
        <v>114</v>
      </c>
      <c r="C5" s="66" t="s">
        <v>115</v>
      </c>
      <c r="D5" s="66" t="s">
        <v>116</v>
      </c>
      <c r="E5" s="67" t="s">
        <v>117</v>
      </c>
      <c r="F5" s="66" t="s">
        <v>118</v>
      </c>
      <c r="G5" s="68" t="s">
        <v>119</v>
      </c>
      <c r="K5" s="335"/>
      <c r="L5" s="336"/>
      <c r="M5" s="336"/>
    </row>
    <row r="6" spans="1:15" ht="18.600000000000001" customHeight="1" x14ac:dyDescent="0.3">
      <c r="A6" s="69">
        <v>1</v>
      </c>
      <c r="B6" s="70" t="s">
        <v>120</v>
      </c>
      <c r="C6" s="71"/>
      <c r="D6" s="72"/>
      <c r="E6" s="73"/>
      <c r="F6" s="72"/>
      <c r="G6" s="74"/>
      <c r="K6" s="336"/>
      <c r="L6" s="336"/>
      <c r="M6" s="336"/>
    </row>
    <row r="7" spans="1:15" ht="41.4" x14ac:dyDescent="0.3">
      <c r="A7" s="75">
        <v>1</v>
      </c>
      <c r="B7" s="76" t="s">
        <v>121</v>
      </c>
      <c r="C7" s="77" t="s">
        <v>106</v>
      </c>
      <c r="D7" s="78">
        <v>1</v>
      </c>
      <c r="E7" s="79"/>
      <c r="F7" s="80"/>
      <c r="G7" s="81"/>
    </row>
    <row r="8" spans="1:15" s="61" customFormat="1" ht="41.4" x14ac:dyDescent="0.4">
      <c r="A8" s="75">
        <v>2</v>
      </c>
      <c r="B8" s="82" t="s">
        <v>122</v>
      </c>
      <c r="C8" s="77" t="s">
        <v>106</v>
      </c>
      <c r="D8" s="78">
        <v>1</v>
      </c>
      <c r="E8" s="79"/>
      <c r="F8" s="80"/>
      <c r="G8" s="81"/>
      <c r="H8"/>
      <c r="I8"/>
      <c r="L8" s="361"/>
      <c r="M8" s="362"/>
      <c r="N8" s="362"/>
      <c r="O8" s="362"/>
    </row>
    <row r="9" spans="1:15" s="61" customFormat="1" ht="17.399999999999999" x14ac:dyDescent="0.3">
      <c r="A9" s="363" t="s">
        <v>123</v>
      </c>
      <c r="B9" s="364"/>
      <c r="C9" s="83"/>
      <c r="D9" s="84"/>
      <c r="E9" s="85"/>
      <c r="F9" s="86"/>
      <c r="G9" s="87"/>
      <c r="H9"/>
      <c r="I9"/>
    </row>
    <row r="10" spans="1:15" s="61" customFormat="1" ht="15.6" x14ac:dyDescent="0.3">
      <c r="A10" s="349" t="s">
        <v>124</v>
      </c>
      <c r="B10" s="350"/>
      <c r="C10" s="350"/>
      <c r="D10" s="350"/>
      <c r="E10" s="350"/>
      <c r="F10" s="350"/>
      <c r="G10" s="89"/>
      <c r="H10"/>
      <c r="I10"/>
    </row>
    <row r="11" spans="1:15" s="61" customFormat="1" x14ac:dyDescent="0.3">
      <c r="A11" s="90">
        <v>1</v>
      </c>
      <c r="B11" s="91" t="s">
        <v>125</v>
      </c>
      <c r="C11" s="92" t="s">
        <v>10</v>
      </c>
      <c r="D11" s="93">
        <v>12</v>
      </c>
      <c r="E11" s="80"/>
      <c r="F11" s="80"/>
      <c r="G11" s="94"/>
      <c r="H11"/>
      <c r="I11"/>
    </row>
    <row r="12" spans="1:15" s="61" customFormat="1" x14ac:dyDescent="0.3">
      <c r="A12" s="90">
        <v>2</v>
      </c>
      <c r="B12" s="95" t="s">
        <v>126</v>
      </c>
      <c r="C12" s="92" t="s">
        <v>10</v>
      </c>
      <c r="D12" s="93">
        <v>4</v>
      </c>
      <c r="E12" s="80"/>
      <c r="F12" s="80"/>
      <c r="G12" s="94"/>
      <c r="H12"/>
      <c r="I12"/>
    </row>
    <row r="13" spans="1:15" s="61" customFormat="1" ht="15.6" x14ac:dyDescent="0.3">
      <c r="A13" s="90">
        <v>3</v>
      </c>
      <c r="B13" s="95" t="s">
        <v>127</v>
      </c>
      <c r="C13" s="92" t="s">
        <v>10</v>
      </c>
      <c r="D13" s="93">
        <v>0.2</v>
      </c>
      <c r="E13" s="80"/>
      <c r="F13" s="80"/>
      <c r="G13" s="96"/>
      <c r="H13"/>
      <c r="I13"/>
    </row>
    <row r="14" spans="1:15" s="61" customFormat="1" ht="15.6" x14ac:dyDescent="0.3">
      <c r="A14" s="90">
        <v>4</v>
      </c>
      <c r="B14" s="95" t="s">
        <v>128</v>
      </c>
      <c r="C14" s="92" t="s">
        <v>10</v>
      </c>
      <c r="D14" s="93">
        <v>7.7</v>
      </c>
      <c r="E14" s="80"/>
      <c r="F14" s="80"/>
      <c r="G14" s="96"/>
      <c r="H14"/>
      <c r="I14"/>
    </row>
    <row r="15" spans="1:15" s="61" customFormat="1" ht="15.6" x14ac:dyDescent="0.3">
      <c r="A15" s="90">
        <v>5</v>
      </c>
      <c r="B15" s="95" t="s">
        <v>129</v>
      </c>
      <c r="C15" s="92" t="s">
        <v>10</v>
      </c>
      <c r="D15" s="93">
        <v>0.1</v>
      </c>
      <c r="E15" s="80"/>
      <c r="F15" s="80"/>
      <c r="G15" s="96"/>
      <c r="H15"/>
      <c r="I15"/>
    </row>
    <row r="16" spans="1:15" ht="39.6" x14ac:dyDescent="0.3">
      <c r="A16" s="90">
        <v>6</v>
      </c>
      <c r="B16" s="95" t="s">
        <v>130</v>
      </c>
      <c r="C16" s="92" t="s">
        <v>10</v>
      </c>
      <c r="D16" s="93">
        <v>0.6</v>
      </c>
      <c r="E16" s="80"/>
      <c r="F16" s="80"/>
      <c r="G16" s="96"/>
    </row>
    <row r="17" spans="1:7" ht="15" customHeight="1" x14ac:dyDescent="0.3">
      <c r="A17" s="90">
        <v>7</v>
      </c>
      <c r="B17" s="97" t="s">
        <v>131</v>
      </c>
      <c r="C17" s="93" t="s">
        <v>11</v>
      </c>
      <c r="D17" s="93">
        <v>1.1000000000000001</v>
      </c>
      <c r="E17" s="80"/>
      <c r="F17" s="80"/>
      <c r="G17" s="96"/>
    </row>
    <row r="18" spans="1:7" ht="60" x14ac:dyDescent="0.3">
      <c r="A18" s="98">
        <v>8</v>
      </c>
      <c r="B18" s="99" t="s">
        <v>132</v>
      </c>
      <c r="C18" s="100" t="s">
        <v>133</v>
      </c>
      <c r="D18" s="101">
        <v>5</v>
      </c>
      <c r="E18" s="102"/>
      <c r="F18" s="102"/>
      <c r="G18" s="103" t="s">
        <v>134</v>
      </c>
    </row>
    <row r="19" spans="1:7" x14ac:dyDescent="0.3">
      <c r="A19" s="90">
        <v>9</v>
      </c>
      <c r="B19" s="95" t="s">
        <v>135</v>
      </c>
      <c r="C19" s="92" t="s">
        <v>133</v>
      </c>
      <c r="D19" s="101">
        <v>1</v>
      </c>
      <c r="E19" s="80"/>
      <c r="F19" s="80"/>
      <c r="G19" s="104"/>
    </row>
    <row r="20" spans="1:7" ht="26.4" x14ac:dyDescent="0.3">
      <c r="A20" s="90">
        <v>10</v>
      </c>
      <c r="B20" s="95" t="s">
        <v>136</v>
      </c>
      <c r="C20" s="92" t="s">
        <v>13</v>
      </c>
      <c r="D20" s="101">
        <v>2</v>
      </c>
      <c r="E20" s="80"/>
      <c r="F20" s="80"/>
      <c r="G20" s="96"/>
    </row>
    <row r="21" spans="1:7" ht="26.4" x14ac:dyDescent="0.3">
      <c r="A21" s="90">
        <v>11</v>
      </c>
      <c r="B21" s="95" t="s">
        <v>137</v>
      </c>
      <c r="C21" s="92" t="s">
        <v>13</v>
      </c>
      <c r="D21" s="101">
        <v>4</v>
      </c>
      <c r="E21" s="105"/>
      <c r="F21" s="80"/>
      <c r="G21" s="96"/>
    </row>
    <row r="22" spans="1:7" ht="26.4" x14ac:dyDescent="0.3">
      <c r="A22" s="90">
        <v>12</v>
      </c>
      <c r="B22" s="95" t="s">
        <v>138</v>
      </c>
      <c r="C22" s="92" t="s">
        <v>13</v>
      </c>
      <c r="D22" s="101">
        <v>4</v>
      </c>
      <c r="E22" s="105"/>
      <c r="F22" s="80"/>
      <c r="G22" s="96"/>
    </row>
    <row r="23" spans="1:7" ht="26.4" x14ac:dyDescent="0.3">
      <c r="A23" s="90">
        <v>13</v>
      </c>
      <c r="B23" s="95" t="s">
        <v>139</v>
      </c>
      <c r="C23" s="92" t="s">
        <v>13</v>
      </c>
      <c r="D23" s="101">
        <v>2</v>
      </c>
      <c r="E23" s="105"/>
      <c r="F23" s="80"/>
      <c r="G23" s="96"/>
    </row>
    <row r="24" spans="1:7" ht="15.6" x14ac:dyDescent="0.3">
      <c r="A24" s="90">
        <v>14</v>
      </c>
      <c r="B24" s="95" t="s">
        <v>140</v>
      </c>
      <c r="C24" s="92" t="s">
        <v>13</v>
      </c>
      <c r="D24" s="101">
        <v>1</v>
      </c>
      <c r="E24" s="105"/>
      <c r="F24" s="80"/>
      <c r="G24" s="96"/>
    </row>
    <row r="25" spans="1:7" ht="26.4" x14ac:dyDescent="0.3">
      <c r="A25" s="90">
        <v>15</v>
      </c>
      <c r="B25" s="95" t="s">
        <v>141</v>
      </c>
      <c r="C25" s="92" t="s">
        <v>13</v>
      </c>
      <c r="D25" s="101">
        <v>2</v>
      </c>
      <c r="E25" s="80"/>
      <c r="F25" s="80"/>
      <c r="G25" s="96"/>
    </row>
    <row r="26" spans="1:7" ht="15.6" x14ac:dyDescent="0.3">
      <c r="A26" s="90">
        <v>16</v>
      </c>
      <c r="B26" s="95" t="s">
        <v>142</v>
      </c>
      <c r="C26" s="92" t="s">
        <v>13</v>
      </c>
      <c r="D26" s="101">
        <v>2</v>
      </c>
      <c r="E26" s="80"/>
      <c r="F26" s="80"/>
      <c r="G26" s="96"/>
    </row>
    <row r="27" spans="1:7" ht="15.6" x14ac:dyDescent="0.3">
      <c r="A27" s="90">
        <v>17</v>
      </c>
      <c r="B27" s="106" t="s">
        <v>143</v>
      </c>
      <c r="C27" s="93" t="s">
        <v>13</v>
      </c>
      <c r="D27" s="93">
        <v>2</v>
      </c>
      <c r="E27" s="80"/>
      <c r="F27" s="80"/>
      <c r="G27" s="96"/>
    </row>
    <row r="28" spans="1:7" ht="26.4" x14ac:dyDescent="0.3">
      <c r="A28" s="90">
        <v>18</v>
      </c>
      <c r="B28" s="106" t="s">
        <v>144</v>
      </c>
      <c r="C28" s="107" t="s">
        <v>13</v>
      </c>
      <c r="D28" s="93">
        <v>1</v>
      </c>
      <c r="E28" s="80"/>
      <c r="F28" s="80"/>
      <c r="G28" s="96"/>
    </row>
    <row r="29" spans="1:7" ht="26.4" x14ac:dyDescent="0.3">
      <c r="A29" s="90">
        <v>19</v>
      </c>
      <c r="B29" s="106" t="s">
        <v>145</v>
      </c>
      <c r="C29" s="108" t="s">
        <v>13</v>
      </c>
      <c r="D29" s="108">
        <v>1</v>
      </c>
      <c r="E29" s="80"/>
      <c r="F29" s="80"/>
      <c r="G29" s="96"/>
    </row>
    <row r="30" spans="1:7" ht="17.399999999999999" x14ac:dyDescent="0.3">
      <c r="A30" s="356" t="s">
        <v>146</v>
      </c>
      <c r="B30" s="357"/>
      <c r="C30" s="357"/>
      <c r="D30" s="357"/>
      <c r="E30" s="357"/>
      <c r="F30" s="109"/>
      <c r="G30" s="110"/>
    </row>
    <row r="31" spans="1:7" ht="39.6" x14ac:dyDescent="0.3">
      <c r="A31" s="347" t="s">
        <v>147</v>
      </c>
      <c r="B31" s="348"/>
      <c r="C31" s="348"/>
      <c r="D31" s="111" t="s">
        <v>13</v>
      </c>
      <c r="E31" s="112">
        <v>2</v>
      </c>
      <c r="F31" s="113"/>
      <c r="G31" s="114" t="s">
        <v>148</v>
      </c>
    </row>
    <row r="32" spans="1:7" ht="15.6" x14ac:dyDescent="0.3">
      <c r="A32" s="349" t="s">
        <v>149</v>
      </c>
      <c r="B32" s="350"/>
      <c r="C32" s="350"/>
      <c r="D32" s="350"/>
      <c r="E32" s="350"/>
      <c r="F32" s="350"/>
      <c r="G32" s="351"/>
    </row>
    <row r="33" spans="1:7" ht="15.6" x14ac:dyDescent="0.3">
      <c r="A33" s="90">
        <v>1</v>
      </c>
      <c r="B33" s="91" t="s">
        <v>150</v>
      </c>
      <c r="C33" s="107" t="s">
        <v>10</v>
      </c>
      <c r="D33" s="108">
        <v>12</v>
      </c>
      <c r="E33" s="80"/>
      <c r="F33" s="80"/>
      <c r="G33" s="96"/>
    </row>
    <row r="34" spans="1:7" ht="15.6" x14ac:dyDescent="0.3">
      <c r="A34" s="90">
        <v>2</v>
      </c>
      <c r="B34" s="106" t="s">
        <v>128</v>
      </c>
      <c r="C34" s="107" t="s">
        <v>10</v>
      </c>
      <c r="D34" s="108">
        <v>3.4</v>
      </c>
      <c r="E34" s="80"/>
      <c r="F34" s="80"/>
      <c r="G34" s="96"/>
    </row>
    <row r="35" spans="1:7" ht="15.6" x14ac:dyDescent="0.3">
      <c r="A35" s="90">
        <v>3</v>
      </c>
      <c r="B35" s="106" t="s">
        <v>151</v>
      </c>
      <c r="C35" s="107" t="s">
        <v>10</v>
      </c>
      <c r="D35" s="108">
        <v>0.39</v>
      </c>
      <c r="E35" s="80"/>
      <c r="F35" s="80"/>
      <c r="G35" s="96"/>
    </row>
    <row r="36" spans="1:7" ht="26.4" x14ac:dyDescent="0.3">
      <c r="A36" s="90">
        <v>4</v>
      </c>
      <c r="B36" s="106" t="s">
        <v>152</v>
      </c>
      <c r="C36" s="107" t="s">
        <v>10</v>
      </c>
      <c r="D36" s="108">
        <v>0.16</v>
      </c>
      <c r="E36" s="80"/>
      <c r="F36" s="80"/>
      <c r="G36" s="96"/>
    </row>
    <row r="37" spans="1:7" ht="15.6" x14ac:dyDescent="0.3">
      <c r="A37" s="90">
        <v>5</v>
      </c>
      <c r="B37" s="97" t="s">
        <v>131</v>
      </c>
      <c r="C37" s="93" t="s">
        <v>11</v>
      </c>
      <c r="D37" s="93">
        <v>6</v>
      </c>
      <c r="E37" s="80"/>
      <c r="F37" s="80"/>
      <c r="G37" s="96"/>
    </row>
    <row r="38" spans="1:7" ht="15.6" x14ac:dyDescent="0.3">
      <c r="A38" s="90">
        <v>6</v>
      </c>
      <c r="B38" s="91" t="s">
        <v>153</v>
      </c>
      <c r="C38" s="107" t="s">
        <v>13</v>
      </c>
      <c r="D38" s="108">
        <v>1</v>
      </c>
      <c r="E38" s="80"/>
      <c r="F38" s="80"/>
      <c r="G38" s="96"/>
    </row>
    <row r="39" spans="1:7" ht="15.6" x14ac:dyDescent="0.3">
      <c r="A39" s="98">
        <v>7</v>
      </c>
      <c r="B39" s="99" t="s">
        <v>154</v>
      </c>
      <c r="C39" s="100" t="s">
        <v>133</v>
      </c>
      <c r="D39" s="101">
        <v>12</v>
      </c>
      <c r="E39" s="102"/>
      <c r="F39" s="102"/>
      <c r="G39" s="81"/>
    </row>
    <row r="40" spans="1:7" ht="15.6" x14ac:dyDescent="0.3">
      <c r="A40" s="98">
        <v>8</v>
      </c>
      <c r="B40" s="99" t="s">
        <v>155</v>
      </c>
      <c r="C40" s="100" t="s">
        <v>133</v>
      </c>
      <c r="D40" s="101">
        <v>1</v>
      </c>
      <c r="E40" s="102"/>
      <c r="F40" s="102"/>
      <c r="G40" s="81"/>
    </row>
    <row r="41" spans="1:7" ht="15.6" x14ac:dyDescent="0.3">
      <c r="A41" s="98">
        <v>10</v>
      </c>
      <c r="B41" s="115" t="s">
        <v>156</v>
      </c>
      <c r="C41" s="116" t="s">
        <v>13</v>
      </c>
      <c r="D41" s="117">
        <v>2</v>
      </c>
      <c r="E41" s="102"/>
      <c r="F41" s="102"/>
      <c r="G41" s="81"/>
    </row>
    <row r="42" spans="1:7" ht="26.4" x14ac:dyDescent="0.3">
      <c r="A42" s="98">
        <v>11</v>
      </c>
      <c r="B42" s="99" t="s">
        <v>157</v>
      </c>
      <c r="C42" s="100" t="s">
        <v>13</v>
      </c>
      <c r="D42" s="101">
        <v>2</v>
      </c>
      <c r="E42" s="105"/>
      <c r="F42" s="102"/>
      <c r="G42" s="81"/>
    </row>
    <row r="43" spans="1:7" ht="26.4" x14ac:dyDescent="0.3">
      <c r="A43" s="98">
        <v>12</v>
      </c>
      <c r="B43" s="99" t="s">
        <v>158</v>
      </c>
      <c r="C43" s="100" t="s">
        <v>13</v>
      </c>
      <c r="D43" s="101">
        <v>2</v>
      </c>
      <c r="E43" s="105"/>
      <c r="F43" s="102"/>
      <c r="G43" s="81"/>
    </row>
    <row r="44" spans="1:7" ht="26.4" x14ac:dyDescent="0.3">
      <c r="A44" s="98">
        <v>13</v>
      </c>
      <c r="B44" s="115" t="s">
        <v>159</v>
      </c>
      <c r="C44" s="116" t="s">
        <v>13</v>
      </c>
      <c r="D44" s="117">
        <v>1</v>
      </c>
      <c r="E44" s="102"/>
      <c r="F44" s="102"/>
      <c r="G44" s="81"/>
    </row>
    <row r="45" spans="1:7" ht="15.6" x14ac:dyDescent="0.3">
      <c r="A45" s="98">
        <v>14</v>
      </c>
      <c r="B45" s="99" t="s">
        <v>160</v>
      </c>
      <c r="C45" s="100" t="s">
        <v>13</v>
      </c>
      <c r="D45" s="101">
        <v>2</v>
      </c>
      <c r="E45" s="102"/>
      <c r="F45" s="102"/>
      <c r="G45" s="81"/>
    </row>
    <row r="46" spans="1:7" ht="15.6" x14ac:dyDescent="0.3">
      <c r="A46" s="98">
        <v>15</v>
      </c>
      <c r="B46" s="99" t="s">
        <v>142</v>
      </c>
      <c r="C46" s="100" t="s">
        <v>13</v>
      </c>
      <c r="D46" s="101">
        <v>2</v>
      </c>
      <c r="E46" s="102"/>
      <c r="F46" s="102"/>
      <c r="G46" s="81"/>
    </row>
    <row r="47" spans="1:7" ht="15.6" x14ac:dyDescent="0.3">
      <c r="A47" s="98">
        <v>16</v>
      </c>
      <c r="B47" s="99" t="s">
        <v>161</v>
      </c>
      <c r="C47" s="100" t="s">
        <v>13</v>
      </c>
      <c r="D47" s="101">
        <v>1</v>
      </c>
      <c r="E47" s="105"/>
      <c r="F47" s="102"/>
      <c r="G47" s="81"/>
    </row>
    <row r="48" spans="1:7" ht="15.6" x14ac:dyDescent="0.3">
      <c r="A48" s="98">
        <v>17</v>
      </c>
      <c r="B48" s="99" t="s">
        <v>140</v>
      </c>
      <c r="C48" s="100" t="s">
        <v>13</v>
      </c>
      <c r="D48" s="101">
        <v>1</v>
      </c>
      <c r="E48" s="105"/>
      <c r="F48" s="102"/>
      <c r="G48" s="81"/>
    </row>
    <row r="49" spans="1:7" ht="26.4" x14ac:dyDescent="0.3">
      <c r="A49" s="98">
        <v>18</v>
      </c>
      <c r="B49" s="115" t="s">
        <v>162</v>
      </c>
      <c r="C49" s="116" t="s">
        <v>13</v>
      </c>
      <c r="D49" s="118">
        <v>1</v>
      </c>
      <c r="E49" s="102"/>
      <c r="F49" s="102"/>
      <c r="G49" s="81"/>
    </row>
    <row r="50" spans="1:7" ht="15.6" x14ac:dyDescent="0.3">
      <c r="A50" s="98">
        <v>19</v>
      </c>
      <c r="B50" s="115" t="s">
        <v>163</v>
      </c>
      <c r="C50" s="118" t="s">
        <v>13</v>
      </c>
      <c r="D50" s="118">
        <v>1</v>
      </c>
      <c r="E50" s="102"/>
      <c r="F50" s="102"/>
      <c r="G50" s="81"/>
    </row>
    <row r="51" spans="1:7" ht="17.399999999999999" x14ac:dyDescent="0.3">
      <c r="A51" s="347" t="s">
        <v>164</v>
      </c>
      <c r="B51" s="348"/>
      <c r="C51" s="348"/>
      <c r="D51" s="348"/>
      <c r="E51" s="348"/>
      <c r="F51" s="113"/>
      <c r="G51" s="119"/>
    </row>
    <row r="52" spans="1:7" ht="15.6" x14ac:dyDescent="0.3">
      <c r="A52" s="349" t="s">
        <v>165</v>
      </c>
      <c r="B52" s="350"/>
      <c r="C52" s="350"/>
      <c r="D52" s="350"/>
      <c r="E52" s="350"/>
      <c r="F52" s="350"/>
      <c r="G52" s="351"/>
    </row>
    <row r="53" spans="1:7" ht="52.8" x14ac:dyDescent="0.3">
      <c r="A53" s="98">
        <v>1</v>
      </c>
      <c r="B53" s="120" t="s">
        <v>166</v>
      </c>
      <c r="C53" s="101" t="s">
        <v>41</v>
      </c>
      <c r="D53" s="101">
        <v>35</v>
      </c>
      <c r="E53" s="121"/>
      <c r="F53" s="122"/>
      <c r="G53" s="123"/>
    </row>
    <row r="54" spans="1:7" ht="52.8" x14ac:dyDescent="0.3">
      <c r="A54" s="98">
        <v>2</v>
      </c>
      <c r="B54" s="120" t="s">
        <v>167</v>
      </c>
      <c r="C54" s="101" t="s">
        <v>41</v>
      </c>
      <c r="D54" s="101">
        <v>15.4</v>
      </c>
      <c r="E54" s="121"/>
      <c r="F54" s="122"/>
      <c r="G54" s="123"/>
    </row>
    <row r="55" spans="1:7" ht="52.8" x14ac:dyDescent="0.3">
      <c r="A55" s="98">
        <v>3</v>
      </c>
      <c r="B55" s="124" t="s">
        <v>168</v>
      </c>
      <c r="C55" s="125" t="s">
        <v>10</v>
      </c>
      <c r="D55" s="101">
        <v>1.43</v>
      </c>
      <c r="E55" s="102"/>
      <c r="F55" s="122"/>
      <c r="G55" s="126"/>
    </row>
    <row r="56" spans="1:7" ht="52.8" x14ac:dyDescent="0.3">
      <c r="A56" s="98">
        <v>4</v>
      </c>
      <c r="B56" s="124" t="s">
        <v>169</v>
      </c>
      <c r="C56" s="101" t="s">
        <v>41</v>
      </c>
      <c r="D56" s="101">
        <v>2.15</v>
      </c>
      <c r="E56" s="121"/>
      <c r="F56" s="122"/>
      <c r="G56" s="127"/>
    </row>
    <row r="57" spans="1:7" ht="39.6" x14ac:dyDescent="0.3">
      <c r="A57" s="98">
        <v>5</v>
      </c>
      <c r="B57" s="124" t="s">
        <v>170</v>
      </c>
      <c r="C57" s="101" t="s">
        <v>41</v>
      </c>
      <c r="D57" s="101">
        <v>15.6</v>
      </c>
      <c r="E57" s="121"/>
      <c r="F57" s="122"/>
      <c r="G57" s="127"/>
    </row>
    <row r="58" spans="1:7" ht="66" x14ac:dyDescent="0.3">
      <c r="A58" s="98">
        <v>6</v>
      </c>
      <c r="B58" s="120" t="s">
        <v>171</v>
      </c>
      <c r="C58" s="101" t="s">
        <v>172</v>
      </c>
      <c r="D58" s="101">
        <v>38.200000000000003</v>
      </c>
      <c r="E58" s="121"/>
      <c r="F58" s="122"/>
      <c r="G58" s="127"/>
    </row>
    <row r="59" spans="1:7" ht="39.6" x14ac:dyDescent="0.3">
      <c r="A59" s="98">
        <v>7</v>
      </c>
      <c r="B59" s="120" t="s">
        <v>173</v>
      </c>
      <c r="C59" s="101" t="s">
        <v>172</v>
      </c>
      <c r="D59" s="101">
        <v>60</v>
      </c>
      <c r="E59" s="121"/>
      <c r="F59" s="122"/>
      <c r="G59" s="127"/>
    </row>
    <row r="60" spans="1:7" ht="52.8" x14ac:dyDescent="0.3">
      <c r="A60" s="98">
        <v>8</v>
      </c>
      <c r="B60" s="120" t="s">
        <v>174</v>
      </c>
      <c r="C60" s="125" t="s">
        <v>11</v>
      </c>
      <c r="D60" s="128">
        <v>38.200000000000003</v>
      </c>
      <c r="E60" s="129"/>
      <c r="F60" s="122"/>
      <c r="G60" s="127"/>
    </row>
    <row r="61" spans="1:7" ht="39.6" x14ac:dyDescent="0.3">
      <c r="A61" s="98">
        <v>10</v>
      </c>
      <c r="B61" s="120" t="s">
        <v>175</v>
      </c>
      <c r="C61" s="125" t="s">
        <v>11</v>
      </c>
      <c r="D61" s="128">
        <v>44.2</v>
      </c>
      <c r="E61" s="129"/>
      <c r="F61" s="122"/>
      <c r="G61" s="127"/>
    </row>
    <row r="62" spans="1:7" ht="66" x14ac:dyDescent="0.3">
      <c r="A62" s="98">
        <v>11</v>
      </c>
      <c r="B62" s="130" t="s">
        <v>176</v>
      </c>
      <c r="C62" s="101" t="s">
        <v>13</v>
      </c>
      <c r="D62" s="101">
        <v>1</v>
      </c>
      <c r="E62" s="121"/>
      <c r="F62" s="122"/>
      <c r="G62" s="127"/>
    </row>
    <row r="63" spans="1:7" ht="52.8" x14ac:dyDescent="0.3">
      <c r="A63" s="98">
        <v>12</v>
      </c>
      <c r="B63" s="131" t="s">
        <v>177</v>
      </c>
      <c r="C63" s="116" t="s">
        <v>11</v>
      </c>
      <c r="D63" s="118">
        <v>0.5</v>
      </c>
      <c r="E63" s="102"/>
      <c r="F63" s="122"/>
      <c r="G63" s="127"/>
    </row>
    <row r="64" spans="1:7" ht="39.6" x14ac:dyDescent="0.3">
      <c r="A64" s="98">
        <v>13</v>
      </c>
      <c r="B64" s="132" t="s">
        <v>178</v>
      </c>
      <c r="C64" s="101" t="s">
        <v>13</v>
      </c>
      <c r="D64" s="101">
        <v>1</v>
      </c>
      <c r="E64" s="121"/>
      <c r="F64" s="122"/>
      <c r="G64" s="127"/>
    </row>
    <row r="65" spans="1:7" ht="26.4" x14ac:dyDescent="0.3">
      <c r="A65" s="98">
        <v>10</v>
      </c>
      <c r="B65" s="132" t="s">
        <v>179</v>
      </c>
      <c r="C65" s="101" t="s">
        <v>16</v>
      </c>
      <c r="D65" s="101">
        <v>9</v>
      </c>
      <c r="E65" s="121"/>
      <c r="F65" s="122"/>
      <c r="G65" s="133" t="s">
        <v>180</v>
      </c>
    </row>
    <row r="66" spans="1:7" ht="48" x14ac:dyDescent="0.3">
      <c r="A66" s="98">
        <v>11</v>
      </c>
      <c r="B66" s="134" t="s">
        <v>181</v>
      </c>
      <c r="C66" s="100" t="s">
        <v>16</v>
      </c>
      <c r="D66" s="118">
        <v>6</v>
      </c>
      <c r="E66" s="102"/>
      <c r="F66" s="122"/>
      <c r="G66" s="103" t="s">
        <v>182</v>
      </c>
    </row>
    <row r="67" spans="1:7" ht="26.4" x14ac:dyDescent="0.3">
      <c r="A67" s="98">
        <v>12</v>
      </c>
      <c r="B67" s="134" t="s">
        <v>183</v>
      </c>
      <c r="C67" s="101" t="s">
        <v>13</v>
      </c>
      <c r="D67" s="101">
        <v>1</v>
      </c>
      <c r="E67" s="121"/>
      <c r="F67" s="122"/>
      <c r="G67" s="103"/>
    </row>
    <row r="68" spans="1:7" ht="26.4" x14ac:dyDescent="0.3">
      <c r="A68" s="98">
        <v>13</v>
      </c>
      <c r="B68" s="134" t="s">
        <v>184</v>
      </c>
      <c r="C68" s="118" t="s">
        <v>13</v>
      </c>
      <c r="D68" s="135">
        <v>1</v>
      </c>
      <c r="E68" s="102"/>
      <c r="F68" s="122"/>
      <c r="G68" s="136"/>
    </row>
    <row r="69" spans="1:7" x14ac:dyDescent="0.3">
      <c r="A69" s="98">
        <v>14</v>
      </c>
      <c r="B69" s="137" t="s">
        <v>185</v>
      </c>
      <c r="C69" s="118" t="s">
        <v>13</v>
      </c>
      <c r="D69" s="135">
        <v>2</v>
      </c>
      <c r="E69" s="138"/>
      <c r="F69" s="122"/>
      <c r="G69" s="136"/>
    </row>
    <row r="70" spans="1:7" x14ac:dyDescent="0.3">
      <c r="A70" s="98">
        <v>15</v>
      </c>
      <c r="B70" s="137" t="s">
        <v>157</v>
      </c>
      <c r="C70" s="118" t="s">
        <v>13</v>
      </c>
      <c r="D70" s="117">
        <v>2</v>
      </c>
      <c r="E70" s="102"/>
      <c r="F70" s="122"/>
      <c r="G70" s="136"/>
    </row>
    <row r="71" spans="1:7" x14ac:dyDescent="0.3">
      <c r="A71" s="98">
        <v>16</v>
      </c>
      <c r="B71" s="132" t="s">
        <v>186</v>
      </c>
      <c r="C71" s="101" t="s">
        <v>13</v>
      </c>
      <c r="D71" s="101">
        <v>2</v>
      </c>
      <c r="E71" s="138"/>
      <c r="F71" s="122"/>
      <c r="G71" s="136"/>
    </row>
    <row r="72" spans="1:7" x14ac:dyDescent="0.3">
      <c r="A72" s="98">
        <v>17</v>
      </c>
      <c r="B72" s="137" t="s">
        <v>160</v>
      </c>
      <c r="C72" s="118" t="s">
        <v>13</v>
      </c>
      <c r="D72" s="117">
        <v>2</v>
      </c>
      <c r="E72" s="102"/>
      <c r="F72" s="122"/>
      <c r="G72" s="136"/>
    </row>
    <row r="73" spans="1:7" x14ac:dyDescent="0.3">
      <c r="A73" s="98">
        <v>18</v>
      </c>
      <c r="B73" s="132" t="s">
        <v>187</v>
      </c>
      <c r="C73" s="101" t="s">
        <v>13</v>
      </c>
      <c r="D73" s="101">
        <v>1</v>
      </c>
      <c r="E73" s="138"/>
      <c r="F73" s="122"/>
      <c r="G73" s="136"/>
    </row>
    <row r="74" spans="1:7" x14ac:dyDescent="0.3">
      <c r="A74" s="98">
        <v>19</v>
      </c>
      <c r="B74" s="132" t="s">
        <v>188</v>
      </c>
      <c r="C74" s="101" t="s">
        <v>13</v>
      </c>
      <c r="D74" s="101">
        <v>1</v>
      </c>
      <c r="E74" s="102"/>
      <c r="F74" s="122"/>
      <c r="G74" s="136"/>
    </row>
    <row r="75" spans="1:7" x14ac:dyDescent="0.3">
      <c r="A75" s="98">
        <v>20</v>
      </c>
      <c r="B75" s="132" t="s">
        <v>189</v>
      </c>
      <c r="C75" s="101" t="s">
        <v>13</v>
      </c>
      <c r="D75" s="101">
        <v>2</v>
      </c>
      <c r="E75" s="138"/>
      <c r="F75" s="122"/>
      <c r="G75" s="136"/>
    </row>
    <row r="76" spans="1:7" x14ac:dyDescent="0.3">
      <c r="A76" s="98">
        <v>21</v>
      </c>
      <c r="B76" s="137" t="s">
        <v>190</v>
      </c>
      <c r="C76" s="118" t="s">
        <v>13</v>
      </c>
      <c r="D76" s="117">
        <v>2</v>
      </c>
      <c r="E76" s="102"/>
      <c r="F76" s="122"/>
      <c r="G76" s="136"/>
    </row>
    <row r="77" spans="1:7" x14ac:dyDescent="0.3">
      <c r="A77" s="98">
        <v>22</v>
      </c>
      <c r="B77" s="137" t="s">
        <v>191</v>
      </c>
      <c r="C77" s="118" t="s">
        <v>13</v>
      </c>
      <c r="D77" s="118">
        <v>1</v>
      </c>
      <c r="E77" s="121"/>
      <c r="F77" s="122"/>
      <c r="G77" s="136"/>
    </row>
    <row r="78" spans="1:7" ht="17.399999999999999" x14ac:dyDescent="0.3">
      <c r="A78" s="347" t="s">
        <v>192</v>
      </c>
      <c r="B78" s="348"/>
      <c r="C78" s="348"/>
      <c r="D78" s="348"/>
      <c r="E78" s="348"/>
      <c r="F78" s="113"/>
      <c r="G78" s="139"/>
    </row>
    <row r="79" spans="1:7" ht="15.6" x14ac:dyDescent="0.3">
      <c r="A79" s="349" t="s">
        <v>193</v>
      </c>
      <c r="B79" s="350"/>
      <c r="C79" s="350"/>
      <c r="D79" s="350"/>
      <c r="E79" s="350"/>
      <c r="F79" s="350"/>
      <c r="G79" s="351"/>
    </row>
    <row r="80" spans="1:7" x14ac:dyDescent="0.3">
      <c r="A80" s="98">
        <v>1</v>
      </c>
      <c r="B80" s="140" t="s">
        <v>194</v>
      </c>
      <c r="C80" s="141" t="s">
        <v>10</v>
      </c>
      <c r="D80" s="142">
        <v>6</v>
      </c>
      <c r="E80" s="141"/>
      <c r="F80" s="122"/>
      <c r="G80" s="103"/>
    </row>
    <row r="81" spans="1:7" x14ac:dyDescent="0.3">
      <c r="A81" s="98">
        <v>2</v>
      </c>
      <c r="B81" s="140" t="s">
        <v>128</v>
      </c>
      <c r="C81" s="141" t="s">
        <v>10</v>
      </c>
      <c r="D81" s="142">
        <v>2.66</v>
      </c>
      <c r="E81" s="141"/>
      <c r="F81" s="122"/>
      <c r="G81" s="103"/>
    </row>
    <row r="82" spans="1:7" x14ac:dyDescent="0.3">
      <c r="A82" s="98">
        <v>3</v>
      </c>
      <c r="B82" s="140" t="s">
        <v>151</v>
      </c>
      <c r="C82" s="141" t="s">
        <v>10</v>
      </c>
      <c r="D82" s="142">
        <v>0.2</v>
      </c>
      <c r="E82" s="141"/>
      <c r="F82" s="122"/>
      <c r="G82" s="103"/>
    </row>
    <row r="83" spans="1:7" ht="39.6" x14ac:dyDescent="0.3">
      <c r="A83" s="98">
        <v>4</v>
      </c>
      <c r="B83" s="140" t="s">
        <v>195</v>
      </c>
      <c r="C83" s="141" t="s">
        <v>10</v>
      </c>
      <c r="D83" s="142">
        <v>0.3</v>
      </c>
      <c r="E83" s="141"/>
      <c r="F83" s="122"/>
      <c r="G83" s="103"/>
    </row>
    <row r="84" spans="1:7" x14ac:dyDescent="0.3">
      <c r="A84" s="98">
        <v>5</v>
      </c>
      <c r="B84" s="143" t="s">
        <v>153</v>
      </c>
      <c r="C84" s="141" t="s">
        <v>13</v>
      </c>
      <c r="D84" s="142">
        <v>1</v>
      </c>
      <c r="E84" s="141"/>
      <c r="F84" s="122"/>
      <c r="G84" s="103"/>
    </row>
    <row r="85" spans="1:7" ht="26.4" x14ac:dyDescent="0.3">
      <c r="A85" s="98">
        <v>6</v>
      </c>
      <c r="B85" s="144" t="s">
        <v>196</v>
      </c>
      <c r="C85" s="145" t="s">
        <v>11</v>
      </c>
      <c r="D85" s="142">
        <v>7</v>
      </c>
      <c r="E85" s="141"/>
      <c r="F85" s="122"/>
      <c r="G85" s="103"/>
    </row>
    <row r="86" spans="1:7" ht="26.4" x14ac:dyDescent="0.3">
      <c r="A86" s="98">
        <v>7</v>
      </c>
      <c r="B86" s="97" t="s">
        <v>197</v>
      </c>
      <c r="C86" s="93" t="s">
        <v>13</v>
      </c>
      <c r="D86" s="101">
        <v>1</v>
      </c>
      <c r="E86" s="141"/>
      <c r="F86" s="122"/>
      <c r="G86" s="103"/>
    </row>
    <row r="87" spans="1:7" ht="26.4" x14ac:dyDescent="0.3">
      <c r="A87" s="98">
        <v>8</v>
      </c>
      <c r="B87" s="97" t="s">
        <v>198</v>
      </c>
      <c r="C87" s="93" t="s">
        <v>13</v>
      </c>
      <c r="D87" s="142">
        <v>1</v>
      </c>
      <c r="E87" s="141"/>
      <c r="F87" s="122"/>
      <c r="G87" s="103"/>
    </row>
    <row r="88" spans="1:7" ht="17.399999999999999" x14ac:dyDescent="0.3">
      <c r="A88" s="352" t="s">
        <v>199</v>
      </c>
      <c r="B88" s="353"/>
      <c r="C88" s="146"/>
      <c r="D88" s="147"/>
      <c r="E88" s="146"/>
      <c r="F88" s="148"/>
      <c r="G88" s="149"/>
    </row>
    <row r="89" spans="1:7" ht="15.6" x14ac:dyDescent="0.3">
      <c r="A89" s="349" t="s">
        <v>200</v>
      </c>
      <c r="B89" s="350"/>
      <c r="C89" s="350"/>
      <c r="D89" s="350"/>
      <c r="E89" s="350"/>
      <c r="F89" s="350"/>
      <c r="G89" s="89"/>
    </row>
    <row r="90" spans="1:7" ht="39.6" x14ac:dyDescent="0.3">
      <c r="A90" s="90">
        <v>1</v>
      </c>
      <c r="B90" s="91" t="s">
        <v>201</v>
      </c>
      <c r="C90" s="92" t="s">
        <v>10</v>
      </c>
      <c r="D90" s="93">
        <v>1.2</v>
      </c>
      <c r="E90" s="80"/>
      <c r="F90" s="150"/>
      <c r="G90" s="94"/>
    </row>
    <row r="91" spans="1:7" ht="39.6" x14ac:dyDescent="0.3">
      <c r="A91" s="90">
        <v>2</v>
      </c>
      <c r="B91" s="95" t="s">
        <v>202</v>
      </c>
      <c r="C91" s="92" t="s">
        <v>10</v>
      </c>
      <c r="D91" s="93">
        <v>0.15</v>
      </c>
      <c r="E91" s="80"/>
      <c r="F91" s="150"/>
      <c r="G91" s="94" t="s">
        <v>19</v>
      </c>
    </row>
    <row r="92" spans="1:7" ht="39.6" x14ac:dyDescent="0.3">
      <c r="A92" s="90">
        <v>3</v>
      </c>
      <c r="B92" s="95" t="s">
        <v>203</v>
      </c>
      <c r="C92" s="92" t="s">
        <v>10</v>
      </c>
      <c r="D92" s="93">
        <v>0.12</v>
      </c>
      <c r="E92" s="80"/>
      <c r="F92" s="150"/>
      <c r="G92" s="96"/>
    </row>
    <row r="93" spans="1:7" ht="52.8" x14ac:dyDescent="0.3">
      <c r="A93" s="90">
        <v>4</v>
      </c>
      <c r="B93" s="95" t="s">
        <v>204</v>
      </c>
      <c r="C93" s="92" t="s">
        <v>10</v>
      </c>
      <c r="D93" s="93">
        <v>0.17</v>
      </c>
      <c r="E93" s="80"/>
      <c r="F93" s="150"/>
      <c r="G93" s="96"/>
    </row>
    <row r="94" spans="1:7" ht="52.8" x14ac:dyDescent="0.3">
      <c r="A94" s="90">
        <v>5</v>
      </c>
      <c r="B94" s="120" t="s">
        <v>205</v>
      </c>
      <c r="C94" s="151" t="s">
        <v>11</v>
      </c>
      <c r="D94" s="101">
        <v>1.9</v>
      </c>
      <c r="E94" s="80"/>
      <c r="F94" s="150"/>
      <c r="G94" s="96"/>
    </row>
    <row r="95" spans="1:7" x14ac:dyDescent="0.3">
      <c r="A95" s="90">
        <v>6</v>
      </c>
      <c r="B95" s="99" t="s">
        <v>206</v>
      </c>
      <c r="C95" s="100" t="s">
        <v>133</v>
      </c>
      <c r="D95" s="101">
        <v>2</v>
      </c>
      <c r="E95" s="102"/>
      <c r="F95" s="152"/>
      <c r="G95" s="123"/>
    </row>
    <row r="96" spans="1:7" ht="26.4" x14ac:dyDescent="0.3">
      <c r="A96" s="90">
        <v>7</v>
      </c>
      <c r="B96" s="95" t="s">
        <v>207</v>
      </c>
      <c r="C96" s="92" t="s">
        <v>13</v>
      </c>
      <c r="D96" s="101">
        <v>1</v>
      </c>
      <c r="E96" s="80"/>
      <c r="F96" s="150"/>
      <c r="G96" s="96"/>
    </row>
    <row r="97" spans="1:7" ht="26.4" x14ac:dyDescent="0.3">
      <c r="A97" s="90">
        <v>8</v>
      </c>
      <c r="B97" s="95" t="s">
        <v>208</v>
      </c>
      <c r="C97" s="92" t="s">
        <v>13</v>
      </c>
      <c r="D97" s="101">
        <v>2</v>
      </c>
      <c r="E97" s="80"/>
      <c r="F97" s="150"/>
      <c r="G97" s="96"/>
    </row>
    <row r="98" spans="1:7" ht="26.4" x14ac:dyDescent="0.3">
      <c r="A98" s="90">
        <v>9</v>
      </c>
      <c r="B98" s="95" t="s">
        <v>209</v>
      </c>
      <c r="C98" s="92" t="s">
        <v>13</v>
      </c>
      <c r="D98" s="101">
        <v>1</v>
      </c>
      <c r="E98" s="105"/>
      <c r="F98" s="150"/>
      <c r="G98" s="96"/>
    </row>
    <row r="99" spans="1:7" ht="26.4" x14ac:dyDescent="0.3">
      <c r="A99" s="90">
        <v>10</v>
      </c>
      <c r="B99" s="95" t="s">
        <v>210</v>
      </c>
      <c r="C99" s="92" t="s">
        <v>13</v>
      </c>
      <c r="D99" s="101">
        <v>2</v>
      </c>
      <c r="E99" s="105"/>
      <c r="F99" s="150"/>
      <c r="G99" s="96"/>
    </row>
    <row r="100" spans="1:7" ht="26.4" x14ac:dyDescent="0.3">
      <c r="A100" s="90">
        <v>11</v>
      </c>
      <c r="B100" s="106" t="s">
        <v>211</v>
      </c>
      <c r="C100" s="93" t="s">
        <v>13</v>
      </c>
      <c r="D100" s="101">
        <v>2</v>
      </c>
      <c r="E100" s="80"/>
      <c r="F100" s="150"/>
      <c r="G100" s="96"/>
    </row>
    <row r="101" spans="1:7" ht="26.4" x14ac:dyDescent="0.3">
      <c r="A101" s="90">
        <v>12</v>
      </c>
      <c r="B101" s="115" t="s">
        <v>212</v>
      </c>
      <c r="C101" s="118" t="s">
        <v>13</v>
      </c>
      <c r="D101" s="101">
        <v>1</v>
      </c>
      <c r="E101" s="80"/>
      <c r="F101" s="150"/>
      <c r="G101" s="96"/>
    </row>
    <row r="102" spans="1:7" ht="26.4" x14ac:dyDescent="0.3">
      <c r="A102" s="90">
        <v>13</v>
      </c>
      <c r="B102" s="106" t="s">
        <v>213</v>
      </c>
      <c r="C102" s="107" t="s">
        <v>13</v>
      </c>
      <c r="D102" s="101">
        <v>1</v>
      </c>
      <c r="E102" s="80"/>
      <c r="F102" s="150"/>
      <c r="G102" s="96"/>
    </row>
    <row r="103" spans="1:7" ht="17.399999999999999" x14ac:dyDescent="0.3">
      <c r="A103" s="356" t="s">
        <v>214</v>
      </c>
      <c r="B103" s="357"/>
      <c r="C103" s="357"/>
      <c r="D103" s="357"/>
      <c r="E103" s="357"/>
      <c r="F103" s="109"/>
      <c r="G103" s="110"/>
    </row>
    <row r="104" spans="1:7" ht="17.399999999999999" x14ac:dyDescent="0.3">
      <c r="A104" s="347" t="s">
        <v>215</v>
      </c>
      <c r="B104" s="348"/>
      <c r="C104" s="348"/>
      <c r="D104" s="111" t="s">
        <v>13</v>
      </c>
      <c r="E104" s="112">
        <v>50</v>
      </c>
      <c r="F104" s="113"/>
      <c r="G104" s="153"/>
    </row>
    <row r="105" spans="1:7" ht="15.6" x14ac:dyDescent="0.3">
      <c r="A105" s="349" t="s">
        <v>216</v>
      </c>
      <c r="B105" s="350"/>
      <c r="C105" s="350"/>
      <c r="D105" s="350"/>
      <c r="E105" s="350"/>
      <c r="F105" s="350"/>
      <c r="G105" s="351"/>
    </row>
    <row r="106" spans="1:7" x14ac:dyDescent="0.3">
      <c r="A106" s="98">
        <v>1</v>
      </c>
      <c r="B106" s="140" t="s">
        <v>194</v>
      </c>
      <c r="C106" s="141" t="s">
        <v>10</v>
      </c>
      <c r="D106" s="142">
        <v>3</v>
      </c>
      <c r="E106" s="141"/>
      <c r="F106" s="122"/>
      <c r="G106" s="103"/>
    </row>
    <row r="107" spans="1:7" x14ac:dyDescent="0.3">
      <c r="A107" s="98">
        <v>2</v>
      </c>
      <c r="B107" s="140" t="s">
        <v>128</v>
      </c>
      <c r="C107" s="141" t="s">
        <v>10</v>
      </c>
      <c r="D107" s="142">
        <v>1.3333333333333333</v>
      </c>
      <c r="E107" s="141"/>
      <c r="F107" s="122"/>
      <c r="G107" s="103"/>
    </row>
    <row r="108" spans="1:7" x14ac:dyDescent="0.3">
      <c r="A108" s="98">
        <v>3</v>
      </c>
      <c r="B108" s="140" t="s">
        <v>151</v>
      </c>
      <c r="C108" s="141" t="s">
        <v>10</v>
      </c>
      <c r="D108" s="142">
        <v>0.1</v>
      </c>
      <c r="E108" s="141"/>
      <c r="F108" s="122"/>
      <c r="G108" s="103"/>
    </row>
    <row r="109" spans="1:7" ht="39.6" x14ac:dyDescent="0.3">
      <c r="A109" s="98">
        <v>4</v>
      </c>
      <c r="B109" s="140" t="s">
        <v>195</v>
      </c>
      <c r="C109" s="141" t="s">
        <v>10</v>
      </c>
      <c r="D109" s="142">
        <v>0.15</v>
      </c>
      <c r="E109" s="141"/>
      <c r="F109" s="122"/>
      <c r="G109" s="103"/>
    </row>
    <row r="110" spans="1:7" x14ac:dyDescent="0.3">
      <c r="A110" s="98">
        <v>5</v>
      </c>
      <c r="B110" s="143" t="s">
        <v>153</v>
      </c>
      <c r="C110" s="141" t="s">
        <v>13</v>
      </c>
      <c r="D110" s="142">
        <v>0.5</v>
      </c>
      <c r="E110" s="141"/>
      <c r="F110" s="122"/>
      <c r="G110" s="103"/>
    </row>
    <row r="111" spans="1:7" ht="26.4" x14ac:dyDescent="0.3">
      <c r="A111" s="98">
        <v>6</v>
      </c>
      <c r="B111" s="144" t="s">
        <v>196</v>
      </c>
      <c r="C111" s="145" t="s">
        <v>11</v>
      </c>
      <c r="D111" s="142">
        <v>3.5</v>
      </c>
      <c r="E111" s="141"/>
      <c r="F111" s="122"/>
      <c r="G111" s="103"/>
    </row>
    <row r="112" spans="1:7" ht="17.399999999999999" x14ac:dyDescent="0.3">
      <c r="A112" s="352" t="s">
        <v>217</v>
      </c>
      <c r="B112" s="353"/>
      <c r="C112" s="146"/>
      <c r="D112" s="147"/>
      <c r="E112" s="146"/>
      <c r="F112" s="148"/>
      <c r="G112" s="149"/>
    </row>
    <row r="113" spans="1:7" ht="17.399999999999999" x14ac:dyDescent="0.3">
      <c r="A113" s="354" t="s">
        <v>218</v>
      </c>
      <c r="B113" s="355"/>
      <c r="C113" s="355"/>
      <c r="D113" s="154" t="s">
        <v>13</v>
      </c>
      <c r="E113" s="155">
        <v>6</v>
      </c>
      <c r="F113" s="156"/>
      <c r="G113" s="153"/>
    </row>
    <row r="114" spans="1:7" ht="15.6" x14ac:dyDescent="0.3">
      <c r="A114" s="349" t="s">
        <v>219</v>
      </c>
      <c r="B114" s="350"/>
      <c r="C114" s="350"/>
      <c r="D114" s="350"/>
      <c r="E114" s="350"/>
      <c r="F114" s="350"/>
      <c r="G114" s="351"/>
    </row>
    <row r="115" spans="1:7" ht="15.6" x14ac:dyDescent="0.3">
      <c r="A115" s="98">
        <v>1</v>
      </c>
      <c r="B115" s="157" t="s">
        <v>220</v>
      </c>
      <c r="C115" s="116" t="s">
        <v>221</v>
      </c>
      <c r="D115" s="158">
        <v>3246</v>
      </c>
      <c r="E115" s="102"/>
      <c r="F115" s="122"/>
      <c r="G115" s="103"/>
    </row>
    <row r="116" spans="1:7" ht="15.6" x14ac:dyDescent="0.3">
      <c r="A116" s="90">
        <v>2</v>
      </c>
      <c r="B116" s="132" t="s">
        <v>222</v>
      </c>
      <c r="C116" s="116" t="s">
        <v>221</v>
      </c>
      <c r="D116" s="158">
        <v>2596</v>
      </c>
      <c r="E116" s="80"/>
      <c r="F116" s="145"/>
      <c r="G116" s="103"/>
    </row>
    <row r="117" spans="1:7" ht="15.6" x14ac:dyDescent="0.3">
      <c r="A117" s="98">
        <v>3</v>
      </c>
      <c r="B117" s="132" t="s">
        <v>223</v>
      </c>
      <c r="C117" s="116" t="s">
        <v>221</v>
      </c>
      <c r="D117" s="158">
        <v>650</v>
      </c>
      <c r="E117" s="80"/>
      <c r="F117" s="145"/>
      <c r="G117" s="103"/>
    </row>
    <row r="118" spans="1:7" ht="52.8" x14ac:dyDescent="0.3">
      <c r="A118" s="90">
        <v>4</v>
      </c>
      <c r="B118" s="159" t="s">
        <v>224</v>
      </c>
      <c r="C118" s="108" t="s">
        <v>133</v>
      </c>
      <c r="D118" s="118">
        <v>1056</v>
      </c>
      <c r="E118" s="160"/>
      <c r="F118" s="145"/>
      <c r="G118" s="103"/>
    </row>
    <row r="119" spans="1:7" ht="52.8" x14ac:dyDescent="0.3">
      <c r="A119" s="98">
        <v>5</v>
      </c>
      <c r="B119" s="159" t="s">
        <v>225</v>
      </c>
      <c r="C119" s="108" t="s">
        <v>133</v>
      </c>
      <c r="D119" s="118">
        <v>2651</v>
      </c>
      <c r="E119" s="160"/>
      <c r="F119" s="145"/>
      <c r="G119" s="103"/>
    </row>
    <row r="120" spans="1:7" ht="52.8" x14ac:dyDescent="0.3">
      <c r="A120" s="90">
        <v>6</v>
      </c>
      <c r="B120" s="159" t="s">
        <v>226</v>
      </c>
      <c r="C120" s="108" t="s">
        <v>133</v>
      </c>
      <c r="D120" s="118">
        <v>3359</v>
      </c>
      <c r="E120" s="160"/>
      <c r="F120" s="145"/>
      <c r="G120" s="161"/>
    </row>
    <row r="121" spans="1:7" ht="52.8" x14ac:dyDescent="0.3">
      <c r="A121" s="98">
        <v>7</v>
      </c>
      <c r="B121" s="159" t="s">
        <v>227</v>
      </c>
      <c r="C121" s="108" t="s">
        <v>133</v>
      </c>
      <c r="D121" s="118">
        <v>1048</v>
      </c>
      <c r="E121" s="160"/>
      <c r="F121" s="145"/>
      <c r="G121" s="161"/>
    </row>
    <row r="122" spans="1:7" ht="26.4" x14ac:dyDescent="0.3">
      <c r="A122" s="90">
        <v>8</v>
      </c>
      <c r="B122" s="115" t="s">
        <v>228</v>
      </c>
      <c r="C122" s="100" t="s">
        <v>13</v>
      </c>
      <c r="D122" s="118">
        <v>1</v>
      </c>
      <c r="E122" s="160"/>
      <c r="F122" s="145"/>
      <c r="G122" s="161"/>
    </row>
    <row r="123" spans="1:7" ht="26.4" x14ac:dyDescent="0.3">
      <c r="A123" s="98">
        <v>9</v>
      </c>
      <c r="B123" s="115" t="s">
        <v>229</v>
      </c>
      <c r="C123" s="100" t="s">
        <v>13</v>
      </c>
      <c r="D123" s="135">
        <v>19</v>
      </c>
      <c r="E123" s="105"/>
      <c r="F123" s="122"/>
      <c r="G123" s="123"/>
    </row>
    <row r="124" spans="1:7" ht="26.4" x14ac:dyDescent="0.3">
      <c r="A124" s="90">
        <v>10</v>
      </c>
      <c r="B124" s="115" t="s">
        <v>230</v>
      </c>
      <c r="C124" s="100" t="s">
        <v>13</v>
      </c>
      <c r="D124" s="135">
        <v>23</v>
      </c>
      <c r="E124" s="105"/>
      <c r="F124" s="122"/>
      <c r="G124" s="123"/>
    </row>
    <row r="125" spans="1:7" ht="26.4" x14ac:dyDescent="0.3">
      <c r="A125" s="98">
        <v>11</v>
      </c>
      <c r="B125" s="115" t="s">
        <v>231</v>
      </c>
      <c r="C125" s="100" t="s">
        <v>13</v>
      </c>
      <c r="D125" s="135">
        <v>19</v>
      </c>
      <c r="E125" s="105"/>
      <c r="F125" s="122"/>
      <c r="G125" s="123"/>
    </row>
    <row r="126" spans="1:7" ht="26.4" x14ac:dyDescent="0.3">
      <c r="A126" s="90">
        <v>12</v>
      </c>
      <c r="B126" s="115" t="s">
        <v>232</v>
      </c>
      <c r="C126" s="118" t="s">
        <v>13</v>
      </c>
      <c r="D126" s="135">
        <v>4</v>
      </c>
      <c r="E126" s="105"/>
      <c r="F126" s="122"/>
      <c r="G126" s="123"/>
    </row>
    <row r="127" spans="1:7" ht="26.4" x14ac:dyDescent="0.3">
      <c r="A127" s="98">
        <v>13</v>
      </c>
      <c r="B127" s="115" t="s">
        <v>233</v>
      </c>
      <c r="C127" s="118" t="s">
        <v>13</v>
      </c>
      <c r="D127" s="135">
        <v>1</v>
      </c>
      <c r="E127" s="105"/>
      <c r="F127" s="122"/>
      <c r="G127" s="123"/>
    </row>
    <row r="128" spans="1:7" ht="26.4" x14ac:dyDescent="0.3">
      <c r="A128" s="90">
        <v>14</v>
      </c>
      <c r="B128" s="115" t="s">
        <v>234</v>
      </c>
      <c r="C128" s="118" t="s">
        <v>13</v>
      </c>
      <c r="D128" s="135">
        <v>1</v>
      </c>
      <c r="E128" s="105"/>
      <c r="F128" s="122"/>
      <c r="G128" s="123"/>
    </row>
    <row r="129" spans="1:7" ht="26.4" x14ac:dyDescent="0.3">
      <c r="A129" s="98">
        <v>15</v>
      </c>
      <c r="B129" s="115" t="s">
        <v>235</v>
      </c>
      <c r="C129" s="118" t="s">
        <v>13</v>
      </c>
      <c r="D129" s="135">
        <v>4</v>
      </c>
      <c r="E129" s="105"/>
      <c r="F129" s="122"/>
      <c r="G129" s="123"/>
    </row>
    <row r="130" spans="1:7" ht="26.4" x14ac:dyDescent="0.3">
      <c r="A130" s="90">
        <v>16</v>
      </c>
      <c r="B130" s="115" t="s">
        <v>236</v>
      </c>
      <c r="C130" s="118" t="s">
        <v>13</v>
      </c>
      <c r="D130" s="135">
        <v>7</v>
      </c>
      <c r="E130" s="105"/>
      <c r="F130" s="122"/>
      <c r="G130" s="123"/>
    </row>
    <row r="131" spans="1:7" ht="26.4" x14ac:dyDescent="0.3">
      <c r="A131" s="98">
        <v>17</v>
      </c>
      <c r="B131" s="115" t="s">
        <v>237</v>
      </c>
      <c r="C131" s="118" t="s">
        <v>13</v>
      </c>
      <c r="D131" s="135">
        <v>4</v>
      </c>
      <c r="E131" s="105"/>
      <c r="F131" s="122"/>
      <c r="G131" s="123"/>
    </row>
    <row r="132" spans="1:7" ht="26.4" x14ac:dyDescent="0.3">
      <c r="A132" s="90">
        <v>18</v>
      </c>
      <c r="B132" s="115" t="s">
        <v>238</v>
      </c>
      <c r="C132" s="118" t="s">
        <v>13</v>
      </c>
      <c r="D132" s="135">
        <v>1</v>
      </c>
      <c r="E132" s="105"/>
      <c r="F132" s="122"/>
      <c r="G132" s="123"/>
    </row>
    <row r="133" spans="1:7" ht="26.4" x14ac:dyDescent="0.3">
      <c r="A133" s="98">
        <v>19</v>
      </c>
      <c r="B133" s="115" t="s">
        <v>239</v>
      </c>
      <c r="C133" s="118" t="s">
        <v>13</v>
      </c>
      <c r="D133" s="135">
        <v>1</v>
      </c>
      <c r="E133" s="105"/>
      <c r="F133" s="122"/>
      <c r="G133" s="123"/>
    </row>
    <row r="134" spans="1:7" ht="26.4" x14ac:dyDescent="0.3">
      <c r="A134" s="90">
        <v>20</v>
      </c>
      <c r="B134" s="115" t="s">
        <v>240</v>
      </c>
      <c r="C134" s="118" t="s">
        <v>13</v>
      </c>
      <c r="D134" s="135">
        <v>2</v>
      </c>
      <c r="E134" s="105"/>
      <c r="F134" s="122"/>
      <c r="G134" s="123"/>
    </row>
    <row r="135" spans="1:7" ht="26.4" x14ac:dyDescent="0.3">
      <c r="A135" s="98">
        <v>21</v>
      </c>
      <c r="B135" s="115" t="s">
        <v>241</v>
      </c>
      <c r="C135" s="118" t="s">
        <v>13</v>
      </c>
      <c r="D135" s="135">
        <v>2</v>
      </c>
      <c r="E135" s="105"/>
      <c r="F135" s="122"/>
      <c r="G135" s="123"/>
    </row>
    <row r="136" spans="1:7" ht="26.4" x14ac:dyDescent="0.3">
      <c r="A136" s="90">
        <v>22</v>
      </c>
      <c r="B136" s="115" t="s">
        <v>242</v>
      </c>
      <c r="C136" s="118" t="s">
        <v>13</v>
      </c>
      <c r="D136" s="135">
        <v>11</v>
      </c>
      <c r="E136" s="105"/>
      <c r="F136" s="122"/>
      <c r="G136" s="123"/>
    </row>
    <row r="137" spans="1:7" ht="26.4" x14ac:dyDescent="0.3">
      <c r="A137" s="98">
        <v>23</v>
      </c>
      <c r="B137" s="115" t="s">
        <v>243</v>
      </c>
      <c r="C137" s="118" t="s">
        <v>13</v>
      </c>
      <c r="D137" s="135">
        <v>5</v>
      </c>
      <c r="E137" s="105"/>
      <c r="F137" s="122"/>
      <c r="G137" s="123"/>
    </row>
    <row r="138" spans="1:7" ht="26.4" x14ac:dyDescent="0.3">
      <c r="A138" s="90">
        <v>24</v>
      </c>
      <c r="B138" s="115" t="s">
        <v>191</v>
      </c>
      <c r="C138" s="118" t="s">
        <v>13</v>
      </c>
      <c r="D138" s="135">
        <v>1</v>
      </c>
      <c r="E138" s="105"/>
      <c r="F138" s="122"/>
      <c r="G138" s="123"/>
    </row>
    <row r="139" spans="1:7" ht="26.4" x14ac:dyDescent="0.3">
      <c r="A139" s="98">
        <v>25</v>
      </c>
      <c r="B139" s="95" t="s">
        <v>244</v>
      </c>
      <c r="C139" s="92" t="s">
        <v>13</v>
      </c>
      <c r="D139" s="101">
        <v>12</v>
      </c>
      <c r="E139" s="80"/>
      <c r="F139" s="122"/>
      <c r="G139" s="123"/>
    </row>
    <row r="140" spans="1:7" ht="26.4" x14ac:dyDescent="0.3">
      <c r="A140" s="90">
        <v>26</v>
      </c>
      <c r="B140" s="97" t="s">
        <v>245</v>
      </c>
      <c r="C140" s="93" t="s">
        <v>13</v>
      </c>
      <c r="D140" s="101">
        <v>5</v>
      </c>
      <c r="E140" s="80"/>
      <c r="F140" s="122"/>
      <c r="G140" s="123"/>
    </row>
    <row r="141" spans="1:7" ht="26.4" x14ac:dyDescent="0.3">
      <c r="A141" s="98">
        <v>27</v>
      </c>
      <c r="B141" s="97" t="s">
        <v>184</v>
      </c>
      <c r="C141" s="93" t="s">
        <v>13</v>
      </c>
      <c r="D141" s="101">
        <v>1</v>
      </c>
      <c r="E141" s="80"/>
      <c r="F141" s="122"/>
      <c r="G141" s="123"/>
    </row>
    <row r="142" spans="1:7" x14ac:dyDescent="0.3">
      <c r="A142" s="90">
        <v>28</v>
      </c>
      <c r="B142" s="106" t="s">
        <v>246</v>
      </c>
      <c r="C142" s="108" t="s">
        <v>13</v>
      </c>
      <c r="D142" s="135">
        <v>18</v>
      </c>
      <c r="E142" s="160"/>
      <c r="F142" s="122"/>
      <c r="G142" s="162"/>
    </row>
    <row r="143" spans="1:7" x14ac:dyDescent="0.3">
      <c r="A143" s="98">
        <v>29</v>
      </c>
      <c r="B143" s="106" t="s">
        <v>247</v>
      </c>
      <c r="C143" s="108" t="s">
        <v>13</v>
      </c>
      <c r="D143" s="135">
        <v>4</v>
      </c>
      <c r="E143" s="160"/>
      <c r="F143" s="122"/>
      <c r="G143" s="162"/>
    </row>
    <row r="144" spans="1:7" ht="66" x14ac:dyDescent="0.3">
      <c r="A144" s="90">
        <v>30</v>
      </c>
      <c r="B144" s="91" t="s">
        <v>248</v>
      </c>
      <c r="C144" s="108" t="s">
        <v>249</v>
      </c>
      <c r="D144" s="108">
        <v>1</v>
      </c>
      <c r="E144" s="160"/>
      <c r="F144" s="122"/>
      <c r="G144" s="162"/>
    </row>
    <row r="145" spans="1:7" ht="17.399999999999999" x14ac:dyDescent="0.3">
      <c r="A145" s="340" t="s">
        <v>250</v>
      </c>
      <c r="B145" s="341"/>
      <c r="C145" s="341"/>
      <c r="D145" s="341"/>
      <c r="E145" s="341"/>
      <c r="F145" s="163"/>
      <c r="G145" s="164"/>
    </row>
    <row r="146" spans="1:7" ht="17.399999999999999" x14ac:dyDescent="0.3">
      <c r="A146" s="342" t="s">
        <v>251</v>
      </c>
      <c r="B146" s="343"/>
      <c r="C146" s="343"/>
      <c r="D146" s="343"/>
      <c r="E146" s="343"/>
      <c r="F146" s="165"/>
      <c r="G146" s="166"/>
    </row>
    <row r="147" spans="1:7" ht="15.6" x14ac:dyDescent="0.3">
      <c r="A147" s="167">
        <v>1</v>
      </c>
      <c r="B147" s="168" t="s">
        <v>252</v>
      </c>
      <c r="C147" s="169" t="s">
        <v>13</v>
      </c>
      <c r="D147" s="170">
        <v>1</v>
      </c>
      <c r="E147" s="160"/>
      <c r="F147" s="171"/>
      <c r="G147" s="172"/>
    </row>
    <row r="148" spans="1:7" ht="21" thickBot="1" x14ac:dyDescent="0.35">
      <c r="A148" s="344" t="s">
        <v>253</v>
      </c>
      <c r="B148" s="345"/>
      <c r="C148" s="173"/>
      <c r="D148" s="173"/>
      <c r="E148" s="174"/>
      <c r="F148" s="175"/>
      <c r="G148" s="176"/>
    </row>
    <row r="149" spans="1:7" x14ac:dyDescent="0.3">
      <c r="A149" s="346" t="s">
        <v>107</v>
      </c>
      <c r="B149" s="346"/>
      <c r="C149" s="346"/>
      <c r="D149" s="346"/>
      <c r="E149" s="346"/>
      <c r="F149" s="346"/>
      <c r="G149" s="346"/>
    </row>
    <row r="150" spans="1:7" ht="15.6" x14ac:dyDescent="0.3">
      <c r="A150" s="339" t="s">
        <v>254</v>
      </c>
      <c r="B150" s="339"/>
      <c r="C150" s="339" t="s">
        <v>255</v>
      </c>
      <c r="D150" s="339"/>
      <c r="E150" s="339"/>
      <c r="F150" s="339"/>
      <c r="G150" s="339"/>
    </row>
    <row r="151" spans="1:7" ht="25.2" x14ac:dyDescent="0.45">
      <c r="A151" s="177"/>
      <c r="B151" s="178"/>
      <c r="C151" s="339" t="s">
        <v>256</v>
      </c>
      <c r="D151" s="339"/>
      <c r="E151" s="339"/>
      <c r="F151" s="339"/>
      <c r="G151" s="339"/>
    </row>
  </sheetData>
  <mergeCells count="30">
    <mergeCell ref="A9:B9"/>
    <mergeCell ref="A10:F10"/>
    <mergeCell ref="A1:G1"/>
    <mergeCell ref="A2:G2"/>
    <mergeCell ref="B3:G3"/>
    <mergeCell ref="A4:G4"/>
    <mergeCell ref="L8:O8"/>
    <mergeCell ref="K5:M6"/>
    <mergeCell ref="A30:E30"/>
    <mergeCell ref="A31:C31"/>
    <mergeCell ref="A32:G32"/>
    <mergeCell ref="A51:E51"/>
    <mergeCell ref="A52:G52"/>
    <mergeCell ref="A78:E78"/>
    <mergeCell ref="A79:G79"/>
    <mergeCell ref="A88:B88"/>
    <mergeCell ref="A89:F89"/>
    <mergeCell ref="A103:E103"/>
    <mergeCell ref="A104:C104"/>
    <mergeCell ref="A105:G105"/>
    <mergeCell ref="A112:B112"/>
    <mergeCell ref="A113:C113"/>
    <mergeCell ref="A114:G114"/>
    <mergeCell ref="C151:G151"/>
    <mergeCell ref="A145:E145"/>
    <mergeCell ref="A146:E146"/>
    <mergeCell ref="A148:B148"/>
    <mergeCell ref="A149:G149"/>
    <mergeCell ref="A150:B150"/>
    <mergeCell ref="C150:G150"/>
  </mergeCells>
  <pageMargins left="0.7" right="0.7" top="0.75" bottom="0.75" header="0.3" footer="0.3"/>
  <pageSetup scale="8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EU127"/>
  <sheetViews>
    <sheetView topLeftCell="A104" zoomScale="85" zoomScaleNormal="85" workbookViewId="0">
      <selection activeCell="E15" sqref="E15"/>
    </sheetView>
  </sheetViews>
  <sheetFormatPr baseColWidth="10" defaultColWidth="9.109375" defaultRowHeight="13.2" x14ac:dyDescent="0.25"/>
  <cols>
    <col min="1" max="1" width="6.6640625" style="244" customWidth="1"/>
    <col min="2" max="2" width="73.44140625" style="245" customWidth="1"/>
    <col min="3" max="3" width="7.5546875" style="244" customWidth="1"/>
    <col min="4" max="4" width="8.33203125" style="244" customWidth="1"/>
    <col min="5" max="5" width="11.33203125" style="246" customWidth="1"/>
    <col min="6" max="6" width="13.44140625" style="246" customWidth="1"/>
    <col min="7" max="7" width="19.33203125" style="179" customWidth="1"/>
    <col min="8" max="11" width="9.109375" style="179"/>
    <col min="12" max="12" width="4.88671875" style="179" customWidth="1"/>
    <col min="13" max="256" width="9.109375" style="179"/>
    <col min="257" max="257" width="6.6640625" style="179" customWidth="1"/>
    <col min="258" max="258" width="73.44140625" style="179" customWidth="1"/>
    <col min="259" max="259" width="7.5546875" style="179" customWidth="1"/>
    <col min="260" max="260" width="8.33203125" style="179" customWidth="1"/>
    <col min="261" max="261" width="11.33203125" style="179" customWidth="1"/>
    <col min="262" max="262" width="13.44140625" style="179" customWidth="1"/>
    <col min="263" max="263" width="19.33203125" style="179" customWidth="1"/>
    <col min="264" max="267" width="9.109375" style="179"/>
    <col min="268" max="268" width="4.88671875" style="179" customWidth="1"/>
    <col min="269" max="512" width="9.109375" style="179"/>
    <col min="513" max="513" width="6.6640625" style="179" customWidth="1"/>
    <col min="514" max="514" width="73.44140625" style="179" customWidth="1"/>
    <col min="515" max="515" width="7.5546875" style="179" customWidth="1"/>
    <col min="516" max="516" width="8.33203125" style="179" customWidth="1"/>
    <col min="517" max="517" width="11.33203125" style="179" customWidth="1"/>
    <col min="518" max="518" width="13.44140625" style="179" customWidth="1"/>
    <col min="519" max="519" width="19.33203125" style="179" customWidth="1"/>
    <col min="520" max="523" width="9.109375" style="179"/>
    <col min="524" max="524" width="4.88671875" style="179" customWidth="1"/>
    <col min="525" max="768" width="9.109375" style="179"/>
    <col min="769" max="769" width="6.6640625" style="179" customWidth="1"/>
    <col min="770" max="770" width="73.44140625" style="179" customWidth="1"/>
    <col min="771" max="771" width="7.5546875" style="179" customWidth="1"/>
    <col min="772" max="772" width="8.33203125" style="179" customWidth="1"/>
    <col min="773" max="773" width="11.33203125" style="179" customWidth="1"/>
    <col min="774" max="774" width="13.44140625" style="179" customWidth="1"/>
    <col min="775" max="775" width="19.33203125" style="179" customWidth="1"/>
    <col min="776" max="779" width="9.109375" style="179"/>
    <col min="780" max="780" width="4.88671875" style="179" customWidth="1"/>
    <col min="781" max="1024" width="9.109375" style="179"/>
    <col min="1025" max="1025" width="6.6640625" style="179" customWidth="1"/>
    <col min="1026" max="1026" width="73.44140625" style="179" customWidth="1"/>
    <col min="1027" max="1027" width="7.5546875" style="179" customWidth="1"/>
    <col min="1028" max="1028" width="8.33203125" style="179" customWidth="1"/>
    <col min="1029" max="1029" width="11.33203125" style="179" customWidth="1"/>
    <col min="1030" max="1030" width="13.44140625" style="179" customWidth="1"/>
    <col min="1031" max="1031" width="19.33203125" style="179" customWidth="1"/>
    <col min="1032" max="1035" width="9.109375" style="179"/>
    <col min="1036" max="1036" width="4.88671875" style="179" customWidth="1"/>
    <col min="1037" max="1280" width="9.109375" style="179"/>
    <col min="1281" max="1281" width="6.6640625" style="179" customWidth="1"/>
    <col min="1282" max="1282" width="73.44140625" style="179" customWidth="1"/>
    <col min="1283" max="1283" width="7.5546875" style="179" customWidth="1"/>
    <col min="1284" max="1284" width="8.33203125" style="179" customWidth="1"/>
    <col min="1285" max="1285" width="11.33203125" style="179" customWidth="1"/>
    <col min="1286" max="1286" width="13.44140625" style="179" customWidth="1"/>
    <col min="1287" max="1287" width="19.33203125" style="179" customWidth="1"/>
    <col min="1288" max="1291" width="9.109375" style="179"/>
    <col min="1292" max="1292" width="4.88671875" style="179" customWidth="1"/>
    <col min="1293" max="1536" width="9.109375" style="179"/>
    <col min="1537" max="1537" width="6.6640625" style="179" customWidth="1"/>
    <col min="1538" max="1538" width="73.44140625" style="179" customWidth="1"/>
    <col min="1539" max="1539" width="7.5546875" style="179" customWidth="1"/>
    <col min="1540" max="1540" width="8.33203125" style="179" customWidth="1"/>
    <col min="1541" max="1541" width="11.33203125" style="179" customWidth="1"/>
    <col min="1542" max="1542" width="13.44140625" style="179" customWidth="1"/>
    <col min="1543" max="1543" width="19.33203125" style="179" customWidth="1"/>
    <col min="1544" max="1547" width="9.109375" style="179"/>
    <col min="1548" max="1548" width="4.88671875" style="179" customWidth="1"/>
    <col min="1549" max="1792" width="9.109375" style="179"/>
    <col min="1793" max="1793" width="6.6640625" style="179" customWidth="1"/>
    <col min="1794" max="1794" width="73.44140625" style="179" customWidth="1"/>
    <col min="1795" max="1795" width="7.5546875" style="179" customWidth="1"/>
    <col min="1796" max="1796" width="8.33203125" style="179" customWidth="1"/>
    <col min="1797" max="1797" width="11.33203125" style="179" customWidth="1"/>
    <col min="1798" max="1798" width="13.44140625" style="179" customWidth="1"/>
    <col min="1799" max="1799" width="19.33203125" style="179" customWidth="1"/>
    <col min="1800" max="1803" width="9.109375" style="179"/>
    <col min="1804" max="1804" width="4.88671875" style="179" customWidth="1"/>
    <col min="1805" max="2048" width="9.109375" style="179"/>
    <col min="2049" max="2049" width="6.6640625" style="179" customWidth="1"/>
    <col min="2050" max="2050" width="73.44140625" style="179" customWidth="1"/>
    <col min="2051" max="2051" width="7.5546875" style="179" customWidth="1"/>
    <col min="2052" max="2052" width="8.33203125" style="179" customWidth="1"/>
    <col min="2053" max="2053" width="11.33203125" style="179" customWidth="1"/>
    <col min="2054" max="2054" width="13.44140625" style="179" customWidth="1"/>
    <col min="2055" max="2055" width="19.33203125" style="179" customWidth="1"/>
    <col min="2056" max="2059" width="9.109375" style="179"/>
    <col min="2060" max="2060" width="4.88671875" style="179" customWidth="1"/>
    <col min="2061" max="2304" width="9.109375" style="179"/>
    <col min="2305" max="2305" width="6.6640625" style="179" customWidth="1"/>
    <col min="2306" max="2306" width="73.44140625" style="179" customWidth="1"/>
    <col min="2307" max="2307" width="7.5546875" style="179" customWidth="1"/>
    <col min="2308" max="2308" width="8.33203125" style="179" customWidth="1"/>
    <col min="2309" max="2309" width="11.33203125" style="179" customWidth="1"/>
    <col min="2310" max="2310" width="13.44140625" style="179" customWidth="1"/>
    <col min="2311" max="2311" width="19.33203125" style="179" customWidth="1"/>
    <col min="2312" max="2315" width="9.109375" style="179"/>
    <col min="2316" max="2316" width="4.88671875" style="179" customWidth="1"/>
    <col min="2317" max="2560" width="9.109375" style="179"/>
    <col min="2561" max="2561" width="6.6640625" style="179" customWidth="1"/>
    <col min="2562" max="2562" width="73.44140625" style="179" customWidth="1"/>
    <col min="2563" max="2563" width="7.5546875" style="179" customWidth="1"/>
    <col min="2564" max="2564" width="8.33203125" style="179" customWidth="1"/>
    <col min="2565" max="2565" width="11.33203125" style="179" customWidth="1"/>
    <col min="2566" max="2566" width="13.44140625" style="179" customWidth="1"/>
    <col min="2567" max="2567" width="19.33203125" style="179" customWidth="1"/>
    <col min="2568" max="2571" width="9.109375" style="179"/>
    <col min="2572" max="2572" width="4.88671875" style="179" customWidth="1"/>
    <col min="2573" max="2816" width="9.109375" style="179"/>
    <col min="2817" max="2817" width="6.6640625" style="179" customWidth="1"/>
    <col min="2818" max="2818" width="73.44140625" style="179" customWidth="1"/>
    <col min="2819" max="2819" width="7.5546875" style="179" customWidth="1"/>
    <col min="2820" max="2820" width="8.33203125" style="179" customWidth="1"/>
    <col min="2821" max="2821" width="11.33203125" style="179" customWidth="1"/>
    <col min="2822" max="2822" width="13.44140625" style="179" customWidth="1"/>
    <col min="2823" max="2823" width="19.33203125" style="179" customWidth="1"/>
    <col min="2824" max="2827" width="9.109375" style="179"/>
    <col min="2828" max="2828" width="4.88671875" style="179" customWidth="1"/>
    <col min="2829" max="3072" width="9.109375" style="179"/>
    <col min="3073" max="3073" width="6.6640625" style="179" customWidth="1"/>
    <col min="3074" max="3074" width="73.44140625" style="179" customWidth="1"/>
    <col min="3075" max="3075" width="7.5546875" style="179" customWidth="1"/>
    <col min="3076" max="3076" width="8.33203125" style="179" customWidth="1"/>
    <col min="3077" max="3077" width="11.33203125" style="179" customWidth="1"/>
    <col min="3078" max="3078" width="13.44140625" style="179" customWidth="1"/>
    <col min="3079" max="3079" width="19.33203125" style="179" customWidth="1"/>
    <col min="3080" max="3083" width="9.109375" style="179"/>
    <col min="3084" max="3084" width="4.88671875" style="179" customWidth="1"/>
    <col min="3085" max="3328" width="9.109375" style="179"/>
    <col min="3329" max="3329" width="6.6640625" style="179" customWidth="1"/>
    <col min="3330" max="3330" width="73.44140625" style="179" customWidth="1"/>
    <col min="3331" max="3331" width="7.5546875" style="179" customWidth="1"/>
    <col min="3332" max="3332" width="8.33203125" style="179" customWidth="1"/>
    <col min="3333" max="3333" width="11.33203125" style="179" customWidth="1"/>
    <col min="3334" max="3334" width="13.44140625" style="179" customWidth="1"/>
    <col min="3335" max="3335" width="19.33203125" style="179" customWidth="1"/>
    <col min="3336" max="3339" width="9.109375" style="179"/>
    <col min="3340" max="3340" width="4.88671875" style="179" customWidth="1"/>
    <col min="3341" max="3584" width="9.109375" style="179"/>
    <col min="3585" max="3585" width="6.6640625" style="179" customWidth="1"/>
    <col min="3586" max="3586" width="73.44140625" style="179" customWidth="1"/>
    <col min="3587" max="3587" width="7.5546875" style="179" customWidth="1"/>
    <col min="3588" max="3588" width="8.33203125" style="179" customWidth="1"/>
    <col min="3589" max="3589" width="11.33203125" style="179" customWidth="1"/>
    <col min="3590" max="3590" width="13.44140625" style="179" customWidth="1"/>
    <col min="3591" max="3591" width="19.33203125" style="179" customWidth="1"/>
    <col min="3592" max="3595" width="9.109375" style="179"/>
    <col min="3596" max="3596" width="4.88671875" style="179" customWidth="1"/>
    <col min="3597" max="3840" width="9.109375" style="179"/>
    <col min="3841" max="3841" width="6.6640625" style="179" customWidth="1"/>
    <col min="3842" max="3842" width="73.44140625" style="179" customWidth="1"/>
    <col min="3843" max="3843" width="7.5546875" style="179" customWidth="1"/>
    <col min="3844" max="3844" width="8.33203125" style="179" customWidth="1"/>
    <col min="3845" max="3845" width="11.33203125" style="179" customWidth="1"/>
    <col min="3846" max="3846" width="13.44140625" style="179" customWidth="1"/>
    <col min="3847" max="3847" width="19.33203125" style="179" customWidth="1"/>
    <col min="3848" max="3851" width="9.109375" style="179"/>
    <col min="3852" max="3852" width="4.88671875" style="179" customWidth="1"/>
    <col min="3853" max="4096" width="9.109375" style="179"/>
    <col min="4097" max="4097" width="6.6640625" style="179" customWidth="1"/>
    <col min="4098" max="4098" width="73.44140625" style="179" customWidth="1"/>
    <col min="4099" max="4099" width="7.5546875" style="179" customWidth="1"/>
    <col min="4100" max="4100" width="8.33203125" style="179" customWidth="1"/>
    <col min="4101" max="4101" width="11.33203125" style="179" customWidth="1"/>
    <col min="4102" max="4102" width="13.44140625" style="179" customWidth="1"/>
    <col min="4103" max="4103" width="19.33203125" style="179" customWidth="1"/>
    <col min="4104" max="4107" width="9.109375" style="179"/>
    <col min="4108" max="4108" width="4.88671875" style="179" customWidth="1"/>
    <col min="4109" max="4352" width="9.109375" style="179"/>
    <col min="4353" max="4353" width="6.6640625" style="179" customWidth="1"/>
    <col min="4354" max="4354" width="73.44140625" style="179" customWidth="1"/>
    <col min="4355" max="4355" width="7.5546875" style="179" customWidth="1"/>
    <col min="4356" max="4356" width="8.33203125" style="179" customWidth="1"/>
    <col min="4357" max="4357" width="11.33203125" style="179" customWidth="1"/>
    <col min="4358" max="4358" width="13.44140625" style="179" customWidth="1"/>
    <col min="4359" max="4359" width="19.33203125" style="179" customWidth="1"/>
    <col min="4360" max="4363" width="9.109375" style="179"/>
    <col min="4364" max="4364" width="4.88671875" style="179" customWidth="1"/>
    <col min="4365" max="4608" width="9.109375" style="179"/>
    <col min="4609" max="4609" width="6.6640625" style="179" customWidth="1"/>
    <col min="4610" max="4610" width="73.44140625" style="179" customWidth="1"/>
    <col min="4611" max="4611" width="7.5546875" style="179" customWidth="1"/>
    <col min="4612" max="4612" width="8.33203125" style="179" customWidth="1"/>
    <col min="4613" max="4613" width="11.33203125" style="179" customWidth="1"/>
    <col min="4614" max="4614" width="13.44140625" style="179" customWidth="1"/>
    <col min="4615" max="4615" width="19.33203125" style="179" customWidth="1"/>
    <col min="4616" max="4619" width="9.109375" style="179"/>
    <col min="4620" max="4620" width="4.88671875" style="179" customWidth="1"/>
    <col min="4621" max="4864" width="9.109375" style="179"/>
    <col min="4865" max="4865" width="6.6640625" style="179" customWidth="1"/>
    <col min="4866" max="4866" width="73.44140625" style="179" customWidth="1"/>
    <col min="4867" max="4867" width="7.5546875" style="179" customWidth="1"/>
    <col min="4868" max="4868" width="8.33203125" style="179" customWidth="1"/>
    <col min="4869" max="4869" width="11.33203125" style="179" customWidth="1"/>
    <col min="4870" max="4870" width="13.44140625" style="179" customWidth="1"/>
    <col min="4871" max="4871" width="19.33203125" style="179" customWidth="1"/>
    <col min="4872" max="4875" width="9.109375" style="179"/>
    <col min="4876" max="4876" width="4.88671875" style="179" customWidth="1"/>
    <col min="4877" max="5120" width="9.109375" style="179"/>
    <col min="5121" max="5121" width="6.6640625" style="179" customWidth="1"/>
    <col min="5122" max="5122" width="73.44140625" style="179" customWidth="1"/>
    <col min="5123" max="5123" width="7.5546875" style="179" customWidth="1"/>
    <col min="5124" max="5124" width="8.33203125" style="179" customWidth="1"/>
    <col min="5125" max="5125" width="11.33203125" style="179" customWidth="1"/>
    <col min="5126" max="5126" width="13.44140625" style="179" customWidth="1"/>
    <col min="5127" max="5127" width="19.33203125" style="179" customWidth="1"/>
    <col min="5128" max="5131" width="9.109375" style="179"/>
    <col min="5132" max="5132" width="4.88671875" style="179" customWidth="1"/>
    <col min="5133" max="5376" width="9.109375" style="179"/>
    <col min="5377" max="5377" width="6.6640625" style="179" customWidth="1"/>
    <col min="5378" max="5378" width="73.44140625" style="179" customWidth="1"/>
    <col min="5379" max="5379" width="7.5546875" style="179" customWidth="1"/>
    <col min="5380" max="5380" width="8.33203125" style="179" customWidth="1"/>
    <col min="5381" max="5381" width="11.33203125" style="179" customWidth="1"/>
    <col min="5382" max="5382" width="13.44140625" style="179" customWidth="1"/>
    <col min="5383" max="5383" width="19.33203125" style="179" customWidth="1"/>
    <col min="5384" max="5387" width="9.109375" style="179"/>
    <col min="5388" max="5388" width="4.88671875" style="179" customWidth="1"/>
    <col min="5389" max="5632" width="9.109375" style="179"/>
    <col min="5633" max="5633" width="6.6640625" style="179" customWidth="1"/>
    <col min="5634" max="5634" width="73.44140625" style="179" customWidth="1"/>
    <col min="5635" max="5635" width="7.5546875" style="179" customWidth="1"/>
    <col min="5636" max="5636" width="8.33203125" style="179" customWidth="1"/>
    <col min="5637" max="5637" width="11.33203125" style="179" customWidth="1"/>
    <col min="5638" max="5638" width="13.44140625" style="179" customWidth="1"/>
    <col min="5639" max="5639" width="19.33203125" style="179" customWidth="1"/>
    <col min="5640" max="5643" width="9.109375" style="179"/>
    <col min="5644" max="5644" width="4.88671875" style="179" customWidth="1"/>
    <col min="5645" max="5888" width="9.109375" style="179"/>
    <col min="5889" max="5889" width="6.6640625" style="179" customWidth="1"/>
    <col min="5890" max="5890" width="73.44140625" style="179" customWidth="1"/>
    <col min="5891" max="5891" width="7.5546875" style="179" customWidth="1"/>
    <col min="5892" max="5892" width="8.33203125" style="179" customWidth="1"/>
    <col min="5893" max="5893" width="11.33203125" style="179" customWidth="1"/>
    <col min="5894" max="5894" width="13.44140625" style="179" customWidth="1"/>
    <col min="5895" max="5895" width="19.33203125" style="179" customWidth="1"/>
    <col min="5896" max="5899" width="9.109375" style="179"/>
    <col min="5900" max="5900" width="4.88671875" style="179" customWidth="1"/>
    <col min="5901" max="6144" width="9.109375" style="179"/>
    <col min="6145" max="6145" width="6.6640625" style="179" customWidth="1"/>
    <col min="6146" max="6146" width="73.44140625" style="179" customWidth="1"/>
    <col min="6147" max="6147" width="7.5546875" style="179" customWidth="1"/>
    <col min="6148" max="6148" width="8.33203125" style="179" customWidth="1"/>
    <col min="6149" max="6149" width="11.33203125" style="179" customWidth="1"/>
    <col min="6150" max="6150" width="13.44140625" style="179" customWidth="1"/>
    <col min="6151" max="6151" width="19.33203125" style="179" customWidth="1"/>
    <col min="6152" max="6155" width="9.109375" style="179"/>
    <col min="6156" max="6156" width="4.88671875" style="179" customWidth="1"/>
    <col min="6157" max="6400" width="9.109375" style="179"/>
    <col min="6401" max="6401" width="6.6640625" style="179" customWidth="1"/>
    <col min="6402" max="6402" width="73.44140625" style="179" customWidth="1"/>
    <col min="6403" max="6403" width="7.5546875" style="179" customWidth="1"/>
    <col min="6404" max="6404" width="8.33203125" style="179" customWidth="1"/>
    <col min="6405" max="6405" width="11.33203125" style="179" customWidth="1"/>
    <col min="6406" max="6406" width="13.44140625" style="179" customWidth="1"/>
    <col min="6407" max="6407" width="19.33203125" style="179" customWidth="1"/>
    <col min="6408" max="6411" width="9.109375" style="179"/>
    <col min="6412" max="6412" width="4.88671875" style="179" customWidth="1"/>
    <col min="6413" max="6656" width="9.109375" style="179"/>
    <col min="6657" max="6657" width="6.6640625" style="179" customWidth="1"/>
    <col min="6658" max="6658" width="73.44140625" style="179" customWidth="1"/>
    <col min="6659" max="6659" width="7.5546875" style="179" customWidth="1"/>
    <col min="6660" max="6660" width="8.33203125" style="179" customWidth="1"/>
    <col min="6661" max="6661" width="11.33203125" style="179" customWidth="1"/>
    <col min="6662" max="6662" width="13.44140625" style="179" customWidth="1"/>
    <col min="6663" max="6663" width="19.33203125" style="179" customWidth="1"/>
    <col min="6664" max="6667" width="9.109375" style="179"/>
    <col min="6668" max="6668" width="4.88671875" style="179" customWidth="1"/>
    <col min="6669" max="6912" width="9.109375" style="179"/>
    <col min="6913" max="6913" width="6.6640625" style="179" customWidth="1"/>
    <col min="6914" max="6914" width="73.44140625" style="179" customWidth="1"/>
    <col min="6915" max="6915" width="7.5546875" style="179" customWidth="1"/>
    <col min="6916" max="6916" width="8.33203125" style="179" customWidth="1"/>
    <col min="6917" max="6917" width="11.33203125" style="179" customWidth="1"/>
    <col min="6918" max="6918" width="13.44140625" style="179" customWidth="1"/>
    <col min="6919" max="6919" width="19.33203125" style="179" customWidth="1"/>
    <col min="6920" max="6923" width="9.109375" style="179"/>
    <col min="6924" max="6924" width="4.88671875" style="179" customWidth="1"/>
    <col min="6925" max="7168" width="9.109375" style="179"/>
    <col min="7169" max="7169" width="6.6640625" style="179" customWidth="1"/>
    <col min="7170" max="7170" width="73.44140625" style="179" customWidth="1"/>
    <col min="7171" max="7171" width="7.5546875" style="179" customWidth="1"/>
    <col min="7172" max="7172" width="8.33203125" style="179" customWidth="1"/>
    <col min="7173" max="7173" width="11.33203125" style="179" customWidth="1"/>
    <col min="7174" max="7174" width="13.44140625" style="179" customWidth="1"/>
    <col min="7175" max="7175" width="19.33203125" style="179" customWidth="1"/>
    <col min="7176" max="7179" width="9.109375" style="179"/>
    <col min="7180" max="7180" width="4.88671875" style="179" customWidth="1"/>
    <col min="7181" max="7424" width="9.109375" style="179"/>
    <col min="7425" max="7425" width="6.6640625" style="179" customWidth="1"/>
    <col min="7426" max="7426" width="73.44140625" style="179" customWidth="1"/>
    <col min="7427" max="7427" width="7.5546875" style="179" customWidth="1"/>
    <col min="7428" max="7428" width="8.33203125" style="179" customWidth="1"/>
    <col min="7429" max="7429" width="11.33203125" style="179" customWidth="1"/>
    <col min="7430" max="7430" width="13.44140625" style="179" customWidth="1"/>
    <col min="7431" max="7431" width="19.33203125" style="179" customWidth="1"/>
    <col min="7432" max="7435" width="9.109375" style="179"/>
    <col min="7436" max="7436" width="4.88671875" style="179" customWidth="1"/>
    <col min="7437" max="7680" width="9.109375" style="179"/>
    <col min="7681" max="7681" width="6.6640625" style="179" customWidth="1"/>
    <col min="7682" max="7682" width="73.44140625" style="179" customWidth="1"/>
    <col min="7683" max="7683" width="7.5546875" style="179" customWidth="1"/>
    <col min="7684" max="7684" width="8.33203125" style="179" customWidth="1"/>
    <col min="7685" max="7685" width="11.33203125" style="179" customWidth="1"/>
    <col min="7686" max="7686" width="13.44140625" style="179" customWidth="1"/>
    <col min="7687" max="7687" width="19.33203125" style="179" customWidth="1"/>
    <col min="7688" max="7691" width="9.109375" style="179"/>
    <col min="7692" max="7692" width="4.88671875" style="179" customWidth="1"/>
    <col min="7693" max="7936" width="9.109375" style="179"/>
    <col min="7937" max="7937" width="6.6640625" style="179" customWidth="1"/>
    <col min="7938" max="7938" width="73.44140625" style="179" customWidth="1"/>
    <col min="7939" max="7939" width="7.5546875" style="179" customWidth="1"/>
    <col min="7940" max="7940" width="8.33203125" style="179" customWidth="1"/>
    <col min="7941" max="7941" width="11.33203125" style="179" customWidth="1"/>
    <col min="7942" max="7942" width="13.44140625" style="179" customWidth="1"/>
    <col min="7943" max="7943" width="19.33203125" style="179" customWidth="1"/>
    <col min="7944" max="7947" width="9.109375" style="179"/>
    <col min="7948" max="7948" width="4.88671875" style="179" customWidth="1"/>
    <col min="7949" max="8192" width="9.109375" style="179"/>
    <col min="8193" max="8193" width="6.6640625" style="179" customWidth="1"/>
    <col min="8194" max="8194" width="73.44140625" style="179" customWidth="1"/>
    <col min="8195" max="8195" width="7.5546875" style="179" customWidth="1"/>
    <col min="8196" max="8196" width="8.33203125" style="179" customWidth="1"/>
    <col min="8197" max="8197" width="11.33203125" style="179" customWidth="1"/>
    <col min="8198" max="8198" width="13.44140625" style="179" customWidth="1"/>
    <col min="8199" max="8199" width="19.33203125" style="179" customWidth="1"/>
    <col min="8200" max="8203" width="9.109375" style="179"/>
    <col min="8204" max="8204" width="4.88671875" style="179" customWidth="1"/>
    <col min="8205" max="8448" width="9.109375" style="179"/>
    <col min="8449" max="8449" width="6.6640625" style="179" customWidth="1"/>
    <col min="8450" max="8450" width="73.44140625" style="179" customWidth="1"/>
    <col min="8451" max="8451" width="7.5546875" style="179" customWidth="1"/>
    <col min="8452" max="8452" width="8.33203125" style="179" customWidth="1"/>
    <col min="8453" max="8453" width="11.33203125" style="179" customWidth="1"/>
    <col min="8454" max="8454" width="13.44140625" style="179" customWidth="1"/>
    <col min="8455" max="8455" width="19.33203125" style="179" customWidth="1"/>
    <col min="8456" max="8459" width="9.109375" style="179"/>
    <col min="8460" max="8460" width="4.88671875" style="179" customWidth="1"/>
    <col min="8461" max="8704" width="9.109375" style="179"/>
    <col min="8705" max="8705" width="6.6640625" style="179" customWidth="1"/>
    <col min="8706" max="8706" width="73.44140625" style="179" customWidth="1"/>
    <col min="8707" max="8707" width="7.5546875" style="179" customWidth="1"/>
    <col min="8708" max="8708" width="8.33203125" style="179" customWidth="1"/>
    <col min="8709" max="8709" width="11.33203125" style="179" customWidth="1"/>
    <col min="8710" max="8710" width="13.44140625" style="179" customWidth="1"/>
    <col min="8711" max="8711" width="19.33203125" style="179" customWidth="1"/>
    <col min="8712" max="8715" width="9.109375" style="179"/>
    <col min="8716" max="8716" width="4.88671875" style="179" customWidth="1"/>
    <col min="8717" max="8960" width="9.109375" style="179"/>
    <col min="8961" max="8961" width="6.6640625" style="179" customWidth="1"/>
    <col min="8962" max="8962" width="73.44140625" style="179" customWidth="1"/>
    <col min="8963" max="8963" width="7.5546875" style="179" customWidth="1"/>
    <col min="8964" max="8964" width="8.33203125" style="179" customWidth="1"/>
    <col min="8965" max="8965" width="11.33203125" style="179" customWidth="1"/>
    <col min="8966" max="8966" width="13.44140625" style="179" customWidth="1"/>
    <col min="8967" max="8967" width="19.33203125" style="179" customWidth="1"/>
    <col min="8968" max="8971" width="9.109375" style="179"/>
    <col min="8972" max="8972" width="4.88671875" style="179" customWidth="1"/>
    <col min="8973" max="9216" width="9.109375" style="179"/>
    <col min="9217" max="9217" width="6.6640625" style="179" customWidth="1"/>
    <col min="9218" max="9218" width="73.44140625" style="179" customWidth="1"/>
    <col min="9219" max="9219" width="7.5546875" style="179" customWidth="1"/>
    <col min="9220" max="9220" width="8.33203125" style="179" customWidth="1"/>
    <col min="9221" max="9221" width="11.33203125" style="179" customWidth="1"/>
    <col min="9222" max="9222" width="13.44140625" style="179" customWidth="1"/>
    <col min="9223" max="9223" width="19.33203125" style="179" customWidth="1"/>
    <col min="9224" max="9227" width="9.109375" style="179"/>
    <col min="9228" max="9228" width="4.88671875" style="179" customWidth="1"/>
    <col min="9229" max="9472" width="9.109375" style="179"/>
    <col min="9473" max="9473" width="6.6640625" style="179" customWidth="1"/>
    <col min="9474" max="9474" width="73.44140625" style="179" customWidth="1"/>
    <col min="9475" max="9475" width="7.5546875" style="179" customWidth="1"/>
    <col min="9476" max="9476" width="8.33203125" style="179" customWidth="1"/>
    <col min="9477" max="9477" width="11.33203125" style="179" customWidth="1"/>
    <col min="9478" max="9478" width="13.44140625" style="179" customWidth="1"/>
    <col min="9479" max="9479" width="19.33203125" style="179" customWidth="1"/>
    <col min="9480" max="9483" width="9.109375" style="179"/>
    <col min="9484" max="9484" width="4.88671875" style="179" customWidth="1"/>
    <col min="9485" max="9728" width="9.109375" style="179"/>
    <col min="9729" max="9729" width="6.6640625" style="179" customWidth="1"/>
    <col min="9730" max="9730" width="73.44140625" style="179" customWidth="1"/>
    <col min="9731" max="9731" width="7.5546875" style="179" customWidth="1"/>
    <col min="9732" max="9732" width="8.33203125" style="179" customWidth="1"/>
    <col min="9733" max="9733" width="11.33203125" style="179" customWidth="1"/>
    <col min="9734" max="9734" width="13.44140625" style="179" customWidth="1"/>
    <col min="9735" max="9735" width="19.33203125" style="179" customWidth="1"/>
    <col min="9736" max="9739" width="9.109375" style="179"/>
    <col min="9740" max="9740" width="4.88671875" style="179" customWidth="1"/>
    <col min="9741" max="9984" width="9.109375" style="179"/>
    <col min="9985" max="9985" width="6.6640625" style="179" customWidth="1"/>
    <col min="9986" max="9986" width="73.44140625" style="179" customWidth="1"/>
    <col min="9987" max="9987" width="7.5546875" style="179" customWidth="1"/>
    <col min="9988" max="9988" width="8.33203125" style="179" customWidth="1"/>
    <col min="9989" max="9989" width="11.33203125" style="179" customWidth="1"/>
    <col min="9990" max="9990" width="13.44140625" style="179" customWidth="1"/>
    <col min="9991" max="9991" width="19.33203125" style="179" customWidth="1"/>
    <col min="9992" max="9995" width="9.109375" style="179"/>
    <col min="9996" max="9996" width="4.88671875" style="179" customWidth="1"/>
    <col min="9997" max="10240" width="9.109375" style="179"/>
    <col min="10241" max="10241" width="6.6640625" style="179" customWidth="1"/>
    <col min="10242" max="10242" width="73.44140625" style="179" customWidth="1"/>
    <col min="10243" max="10243" width="7.5546875" style="179" customWidth="1"/>
    <col min="10244" max="10244" width="8.33203125" style="179" customWidth="1"/>
    <col min="10245" max="10245" width="11.33203125" style="179" customWidth="1"/>
    <col min="10246" max="10246" width="13.44140625" style="179" customWidth="1"/>
    <col min="10247" max="10247" width="19.33203125" style="179" customWidth="1"/>
    <col min="10248" max="10251" width="9.109375" style="179"/>
    <col min="10252" max="10252" width="4.88671875" style="179" customWidth="1"/>
    <col min="10253" max="10496" width="9.109375" style="179"/>
    <col min="10497" max="10497" width="6.6640625" style="179" customWidth="1"/>
    <col min="10498" max="10498" width="73.44140625" style="179" customWidth="1"/>
    <col min="10499" max="10499" width="7.5546875" style="179" customWidth="1"/>
    <col min="10500" max="10500" width="8.33203125" style="179" customWidth="1"/>
    <col min="10501" max="10501" width="11.33203125" style="179" customWidth="1"/>
    <col min="10502" max="10502" width="13.44140625" style="179" customWidth="1"/>
    <col min="10503" max="10503" width="19.33203125" style="179" customWidth="1"/>
    <col min="10504" max="10507" width="9.109375" style="179"/>
    <col min="10508" max="10508" width="4.88671875" style="179" customWidth="1"/>
    <col min="10509" max="10752" width="9.109375" style="179"/>
    <col min="10753" max="10753" width="6.6640625" style="179" customWidth="1"/>
    <col min="10754" max="10754" width="73.44140625" style="179" customWidth="1"/>
    <col min="10755" max="10755" width="7.5546875" style="179" customWidth="1"/>
    <col min="10756" max="10756" width="8.33203125" style="179" customWidth="1"/>
    <col min="10757" max="10757" width="11.33203125" style="179" customWidth="1"/>
    <col min="10758" max="10758" width="13.44140625" style="179" customWidth="1"/>
    <col min="10759" max="10759" width="19.33203125" style="179" customWidth="1"/>
    <col min="10760" max="10763" width="9.109375" style="179"/>
    <col min="10764" max="10764" width="4.88671875" style="179" customWidth="1"/>
    <col min="10765" max="11008" width="9.109375" style="179"/>
    <col min="11009" max="11009" width="6.6640625" style="179" customWidth="1"/>
    <col min="11010" max="11010" width="73.44140625" style="179" customWidth="1"/>
    <col min="11011" max="11011" width="7.5546875" style="179" customWidth="1"/>
    <col min="11012" max="11012" width="8.33203125" style="179" customWidth="1"/>
    <col min="11013" max="11013" width="11.33203125" style="179" customWidth="1"/>
    <col min="11014" max="11014" width="13.44140625" style="179" customWidth="1"/>
    <col min="11015" max="11015" width="19.33203125" style="179" customWidth="1"/>
    <col min="11016" max="11019" width="9.109375" style="179"/>
    <col min="11020" max="11020" width="4.88671875" style="179" customWidth="1"/>
    <col min="11021" max="11264" width="9.109375" style="179"/>
    <col min="11265" max="11265" width="6.6640625" style="179" customWidth="1"/>
    <col min="11266" max="11266" width="73.44140625" style="179" customWidth="1"/>
    <col min="11267" max="11267" width="7.5546875" style="179" customWidth="1"/>
    <col min="11268" max="11268" width="8.33203125" style="179" customWidth="1"/>
    <col min="11269" max="11269" width="11.33203125" style="179" customWidth="1"/>
    <col min="11270" max="11270" width="13.44140625" style="179" customWidth="1"/>
    <col min="11271" max="11271" width="19.33203125" style="179" customWidth="1"/>
    <col min="11272" max="11275" width="9.109375" style="179"/>
    <col min="11276" max="11276" width="4.88671875" style="179" customWidth="1"/>
    <col min="11277" max="11520" width="9.109375" style="179"/>
    <col min="11521" max="11521" width="6.6640625" style="179" customWidth="1"/>
    <col min="11522" max="11522" width="73.44140625" style="179" customWidth="1"/>
    <col min="11523" max="11523" width="7.5546875" style="179" customWidth="1"/>
    <col min="11524" max="11524" width="8.33203125" style="179" customWidth="1"/>
    <col min="11525" max="11525" width="11.33203125" style="179" customWidth="1"/>
    <col min="11526" max="11526" width="13.44140625" style="179" customWidth="1"/>
    <col min="11527" max="11527" width="19.33203125" style="179" customWidth="1"/>
    <col min="11528" max="11531" width="9.109375" style="179"/>
    <col min="11532" max="11532" width="4.88671875" style="179" customWidth="1"/>
    <col min="11533" max="11776" width="9.109375" style="179"/>
    <col min="11777" max="11777" width="6.6640625" style="179" customWidth="1"/>
    <col min="11778" max="11778" width="73.44140625" style="179" customWidth="1"/>
    <col min="11779" max="11779" width="7.5546875" style="179" customWidth="1"/>
    <col min="11780" max="11780" width="8.33203125" style="179" customWidth="1"/>
    <col min="11781" max="11781" width="11.33203125" style="179" customWidth="1"/>
    <col min="11782" max="11782" width="13.44140625" style="179" customWidth="1"/>
    <col min="11783" max="11783" width="19.33203125" style="179" customWidth="1"/>
    <col min="11784" max="11787" width="9.109375" style="179"/>
    <col min="11788" max="11788" width="4.88671875" style="179" customWidth="1"/>
    <col min="11789" max="12032" width="9.109375" style="179"/>
    <col min="12033" max="12033" width="6.6640625" style="179" customWidth="1"/>
    <col min="12034" max="12034" width="73.44140625" style="179" customWidth="1"/>
    <col min="12035" max="12035" width="7.5546875" style="179" customWidth="1"/>
    <col min="12036" max="12036" width="8.33203125" style="179" customWidth="1"/>
    <col min="12037" max="12037" width="11.33203125" style="179" customWidth="1"/>
    <col min="12038" max="12038" width="13.44140625" style="179" customWidth="1"/>
    <col min="12039" max="12039" width="19.33203125" style="179" customWidth="1"/>
    <col min="12040" max="12043" width="9.109375" style="179"/>
    <col min="12044" max="12044" width="4.88671875" style="179" customWidth="1"/>
    <col min="12045" max="12288" width="9.109375" style="179"/>
    <col min="12289" max="12289" width="6.6640625" style="179" customWidth="1"/>
    <col min="12290" max="12290" width="73.44140625" style="179" customWidth="1"/>
    <col min="12291" max="12291" width="7.5546875" style="179" customWidth="1"/>
    <col min="12292" max="12292" width="8.33203125" style="179" customWidth="1"/>
    <col min="12293" max="12293" width="11.33203125" style="179" customWidth="1"/>
    <col min="12294" max="12294" width="13.44140625" style="179" customWidth="1"/>
    <col min="12295" max="12295" width="19.33203125" style="179" customWidth="1"/>
    <col min="12296" max="12299" width="9.109375" style="179"/>
    <col min="12300" max="12300" width="4.88671875" style="179" customWidth="1"/>
    <col min="12301" max="12544" width="9.109375" style="179"/>
    <col min="12545" max="12545" width="6.6640625" style="179" customWidth="1"/>
    <col min="12546" max="12546" width="73.44140625" style="179" customWidth="1"/>
    <col min="12547" max="12547" width="7.5546875" style="179" customWidth="1"/>
    <col min="12548" max="12548" width="8.33203125" style="179" customWidth="1"/>
    <col min="12549" max="12549" width="11.33203125" style="179" customWidth="1"/>
    <col min="12550" max="12550" width="13.44140625" style="179" customWidth="1"/>
    <col min="12551" max="12551" width="19.33203125" style="179" customWidth="1"/>
    <col min="12552" max="12555" width="9.109375" style="179"/>
    <col min="12556" max="12556" width="4.88671875" style="179" customWidth="1"/>
    <col min="12557" max="12800" width="9.109375" style="179"/>
    <col min="12801" max="12801" width="6.6640625" style="179" customWidth="1"/>
    <col min="12802" max="12802" width="73.44140625" style="179" customWidth="1"/>
    <col min="12803" max="12803" width="7.5546875" style="179" customWidth="1"/>
    <col min="12804" max="12804" width="8.33203125" style="179" customWidth="1"/>
    <col min="12805" max="12805" width="11.33203125" style="179" customWidth="1"/>
    <col min="12806" max="12806" width="13.44140625" style="179" customWidth="1"/>
    <col min="12807" max="12807" width="19.33203125" style="179" customWidth="1"/>
    <col min="12808" max="12811" width="9.109375" style="179"/>
    <col min="12812" max="12812" width="4.88671875" style="179" customWidth="1"/>
    <col min="12813" max="13056" width="9.109375" style="179"/>
    <col min="13057" max="13057" width="6.6640625" style="179" customWidth="1"/>
    <col min="13058" max="13058" width="73.44140625" style="179" customWidth="1"/>
    <col min="13059" max="13059" width="7.5546875" style="179" customWidth="1"/>
    <col min="13060" max="13060" width="8.33203125" style="179" customWidth="1"/>
    <col min="13061" max="13061" width="11.33203125" style="179" customWidth="1"/>
    <col min="13062" max="13062" width="13.44140625" style="179" customWidth="1"/>
    <col min="13063" max="13063" width="19.33203125" style="179" customWidth="1"/>
    <col min="13064" max="13067" width="9.109375" style="179"/>
    <col min="13068" max="13068" width="4.88671875" style="179" customWidth="1"/>
    <col min="13069" max="13312" width="9.109375" style="179"/>
    <col min="13313" max="13313" width="6.6640625" style="179" customWidth="1"/>
    <col min="13314" max="13314" width="73.44140625" style="179" customWidth="1"/>
    <col min="13315" max="13315" width="7.5546875" style="179" customWidth="1"/>
    <col min="13316" max="13316" width="8.33203125" style="179" customWidth="1"/>
    <col min="13317" max="13317" width="11.33203125" style="179" customWidth="1"/>
    <col min="13318" max="13318" width="13.44140625" style="179" customWidth="1"/>
    <col min="13319" max="13319" width="19.33203125" style="179" customWidth="1"/>
    <col min="13320" max="13323" width="9.109375" style="179"/>
    <col min="13324" max="13324" width="4.88671875" style="179" customWidth="1"/>
    <col min="13325" max="13568" width="9.109375" style="179"/>
    <col min="13569" max="13569" width="6.6640625" style="179" customWidth="1"/>
    <col min="13570" max="13570" width="73.44140625" style="179" customWidth="1"/>
    <col min="13571" max="13571" width="7.5546875" style="179" customWidth="1"/>
    <col min="13572" max="13572" width="8.33203125" style="179" customWidth="1"/>
    <col min="13573" max="13573" width="11.33203125" style="179" customWidth="1"/>
    <col min="13574" max="13574" width="13.44140625" style="179" customWidth="1"/>
    <col min="13575" max="13575" width="19.33203125" style="179" customWidth="1"/>
    <col min="13576" max="13579" width="9.109375" style="179"/>
    <col min="13580" max="13580" width="4.88671875" style="179" customWidth="1"/>
    <col min="13581" max="13824" width="9.109375" style="179"/>
    <col min="13825" max="13825" width="6.6640625" style="179" customWidth="1"/>
    <col min="13826" max="13826" width="73.44140625" style="179" customWidth="1"/>
    <col min="13827" max="13827" width="7.5546875" style="179" customWidth="1"/>
    <col min="13828" max="13828" width="8.33203125" style="179" customWidth="1"/>
    <col min="13829" max="13829" width="11.33203125" style="179" customWidth="1"/>
    <col min="13830" max="13830" width="13.44140625" style="179" customWidth="1"/>
    <col min="13831" max="13831" width="19.33203125" style="179" customWidth="1"/>
    <col min="13832" max="13835" width="9.109375" style="179"/>
    <col min="13836" max="13836" width="4.88671875" style="179" customWidth="1"/>
    <col min="13837" max="14080" width="9.109375" style="179"/>
    <col min="14081" max="14081" width="6.6640625" style="179" customWidth="1"/>
    <col min="14082" max="14082" width="73.44140625" style="179" customWidth="1"/>
    <col min="14083" max="14083" width="7.5546875" style="179" customWidth="1"/>
    <col min="14084" max="14084" width="8.33203125" style="179" customWidth="1"/>
    <col min="14085" max="14085" width="11.33203125" style="179" customWidth="1"/>
    <col min="14086" max="14086" width="13.44140625" style="179" customWidth="1"/>
    <col min="14087" max="14087" width="19.33203125" style="179" customWidth="1"/>
    <col min="14088" max="14091" width="9.109375" style="179"/>
    <col min="14092" max="14092" width="4.88671875" style="179" customWidth="1"/>
    <col min="14093" max="14336" width="9.109375" style="179"/>
    <col min="14337" max="14337" width="6.6640625" style="179" customWidth="1"/>
    <col min="14338" max="14338" width="73.44140625" style="179" customWidth="1"/>
    <col min="14339" max="14339" width="7.5546875" style="179" customWidth="1"/>
    <col min="14340" max="14340" width="8.33203125" style="179" customWidth="1"/>
    <col min="14341" max="14341" width="11.33203125" style="179" customWidth="1"/>
    <col min="14342" max="14342" width="13.44140625" style="179" customWidth="1"/>
    <col min="14343" max="14343" width="19.33203125" style="179" customWidth="1"/>
    <col min="14344" max="14347" width="9.109375" style="179"/>
    <col min="14348" max="14348" width="4.88671875" style="179" customWidth="1"/>
    <col min="14349" max="14592" width="9.109375" style="179"/>
    <col min="14593" max="14593" width="6.6640625" style="179" customWidth="1"/>
    <col min="14594" max="14594" width="73.44140625" style="179" customWidth="1"/>
    <col min="14595" max="14595" width="7.5546875" style="179" customWidth="1"/>
    <col min="14596" max="14596" width="8.33203125" style="179" customWidth="1"/>
    <col min="14597" max="14597" width="11.33203125" style="179" customWidth="1"/>
    <col min="14598" max="14598" width="13.44140625" style="179" customWidth="1"/>
    <col min="14599" max="14599" width="19.33203125" style="179" customWidth="1"/>
    <col min="14600" max="14603" width="9.109375" style="179"/>
    <col min="14604" max="14604" width="4.88671875" style="179" customWidth="1"/>
    <col min="14605" max="14848" width="9.109375" style="179"/>
    <col min="14849" max="14849" width="6.6640625" style="179" customWidth="1"/>
    <col min="14850" max="14850" width="73.44140625" style="179" customWidth="1"/>
    <col min="14851" max="14851" width="7.5546875" style="179" customWidth="1"/>
    <col min="14852" max="14852" width="8.33203125" style="179" customWidth="1"/>
    <col min="14853" max="14853" width="11.33203125" style="179" customWidth="1"/>
    <col min="14854" max="14854" width="13.44140625" style="179" customWidth="1"/>
    <col min="14855" max="14855" width="19.33203125" style="179" customWidth="1"/>
    <col min="14856" max="14859" width="9.109375" style="179"/>
    <col min="14860" max="14860" width="4.88671875" style="179" customWidth="1"/>
    <col min="14861" max="15104" width="9.109375" style="179"/>
    <col min="15105" max="15105" width="6.6640625" style="179" customWidth="1"/>
    <col min="15106" max="15106" width="73.44140625" style="179" customWidth="1"/>
    <col min="15107" max="15107" width="7.5546875" style="179" customWidth="1"/>
    <col min="15108" max="15108" width="8.33203125" style="179" customWidth="1"/>
    <col min="15109" max="15109" width="11.33203125" style="179" customWidth="1"/>
    <col min="15110" max="15110" width="13.44140625" style="179" customWidth="1"/>
    <col min="15111" max="15111" width="19.33203125" style="179" customWidth="1"/>
    <col min="15112" max="15115" width="9.109375" style="179"/>
    <col min="15116" max="15116" width="4.88671875" style="179" customWidth="1"/>
    <col min="15117" max="15360" width="9.109375" style="179"/>
    <col min="15361" max="15361" width="6.6640625" style="179" customWidth="1"/>
    <col min="15362" max="15362" width="73.44140625" style="179" customWidth="1"/>
    <col min="15363" max="15363" width="7.5546875" style="179" customWidth="1"/>
    <col min="15364" max="15364" width="8.33203125" style="179" customWidth="1"/>
    <col min="15365" max="15365" width="11.33203125" style="179" customWidth="1"/>
    <col min="15366" max="15366" width="13.44140625" style="179" customWidth="1"/>
    <col min="15367" max="15367" width="19.33203125" style="179" customWidth="1"/>
    <col min="15368" max="15371" width="9.109375" style="179"/>
    <col min="15372" max="15372" width="4.88671875" style="179" customWidth="1"/>
    <col min="15373" max="15616" width="9.109375" style="179"/>
    <col min="15617" max="15617" width="6.6640625" style="179" customWidth="1"/>
    <col min="15618" max="15618" width="73.44140625" style="179" customWidth="1"/>
    <col min="15619" max="15619" width="7.5546875" style="179" customWidth="1"/>
    <col min="15620" max="15620" width="8.33203125" style="179" customWidth="1"/>
    <col min="15621" max="15621" width="11.33203125" style="179" customWidth="1"/>
    <col min="15622" max="15622" width="13.44140625" style="179" customWidth="1"/>
    <col min="15623" max="15623" width="19.33203125" style="179" customWidth="1"/>
    <col min="15624" max="15627" width="9.109375" style="179"/>
    <col min="15628" max="15628" width="4.88671875" style="179" customWidth="1"/>
    <col min="15629" max="15872" width="9.109375" style="179"/>
    <col min="15873" max="15873" width="6.6640625" style="179" customWidth="1"/>
    <col min="15874" max="15874" width="73.44140625" style="179" customWidth="1"/>
    <col min="15875" max="15875" width="7.5546875" style="179" customWidth="1"/>
    <col min="15876" max="15876" width="8.33203125" style="179" customWidth="1"/>
    <col min="15877" max="15877" width="11.33203125" style="179" customWidth="1"/>
    <col min="15878" max="15878" width="13.44140625" style="179" customWidth="1"/>
    <col min="15879" max="15879" width="19.33203125" style="179" customWidth="1"/>
    <col min="15880" max="15883" width="9.109375" style="179"/>
    <col min="15884" max="15884" width="4.88671875" style="179" customWidth="1"/>
    <col min="15885" max="16128" width="9.109375" style="179"/>
    <col min="16129" max="16129" width="6.6640625" style="179" customWidth="1"/>
    <col min="16130" max="16130" width="73.44140625" style="179" customWidth="1"/>
    <col min="16131" max="16131" width="7.5546875" style="179" customWidth="1"/>
    <col min="16132" max="16132" width="8.33203125" style="179" customWidth="1"/>
    <col min="16133" max="16133" width="11.33203125" style="179" customWidth="1"/>
    <col min="16134" max="16134" width="13.44140625" style="179" customWidth="1"/>
    <col min="16135" max="16135" width="19.33203125" style="179" customWidth="1"/>
    <col min="16136" max="16139" width="9.109375" style="179"/>
    <col min="16140" max="16140" width="4.88671875" style="179" customWidth="1"/>
    <col min="16141" max="16384" width="9.109375" style="179"/>
  </cols>
  <sheetData>
    <row r="1" spans="1:151" ht="15.6" customHeight="1" x14ac:dyDescent="0.35">
      <c r="A1" s="358"/>
      <c r="B1" s="358"/>
      <c r="C1" s="358"/>
      <c r="D1" s="358"/>
      <c r="E1" s="358"/>
      <c r="F1" s="358"/>
      <c r="G1" s="358"/>
    </row>
    <row r="2" spans="1:151" ht="15" customHeight="1" x14ac:dyDescent="0.3">
      <c r="A2" s="359" t="s">
        <v>257</v>
      </c>
      <c r="B2" s="359"/>
      <c r="C2" s="359"/>
      <c r="D2" s="359"/>
      <c r="E2" s="359"/>
      <c r="F2" s="359"/>
      <c r="G2" s="359"/>
    </row>
    <row r="3" spans="1:151" ht="15" customHeight="1" x14ac:dyDescent="0.3">
      <c r="A3" s="63"/>
      <c r="B3" s="359" t="s">
        <v>258</v>
      </c>
      <c r="C3" s="359"/>
      <c r="D3" s="359"/>
      <c r="E3" s="359"/>
      <c r="F3" s="359"/>
      <c r="G3" s="359"/>
    </row>
    <row r="4" spans="1:151" ht="18" customHeight="1" thickBot="1" x14ac:dyDescent="0.35">
      <c r="A4" s="359"/>
      <c r="B4" s="359"/>
      <c r="C4" s="359"/>
      <c r="D4" s="359"/>
      <c r="E4" s="359"/>
      <c r="F4" s="359"/>
      <c r="G4" s="359"/>
      <c r="W4" s="180"/>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181"/>
      <c r="AV4" s="181"/>
      <c r="AW4" s="181"/>
      <c r="AX4" s="181"/>
      <c r="AY4" s="181"/>
      <c r="AZ4" s="181"/>
      <c r="BA4" s="181"/>
      <c r="BB4" s="181"/>
      <c r="BC4" s="181"/>
      <c r="BD4" s="181"/>
      <c r="BE4" s="181"/>
      <c r="BF4" s="181"/>
      <c r="BG4" s="181"/>
      <c r="BH4" s="181"/>
      <c r="BI4" s="181"/>
      <c r="BJ4" s="181"/>
      <c r="BK4" s="181"/>
      <c r="BL4" s="181"/>
      <c r="BM4" s="181"/>
      <c r="BN4" s="181"/>
      <c r="BO4" s="181"/>
      <c r="BP4" s="181"/>
      <c r="BQ4" s="181"/>
      <c r="BR4" s="181"/>
      <c r="BS4" s="181"/>
      <c r="BT4" s="181"/>
      <c r="BU4" s="181"/>
      <c r="BV4" s="181"/>
      <c r="BW4" s="181"/>
      <c r="BX4" s="181"/>
      <c r="BY4" s="181"/>
      <c r="BZ4" s="181"/>
      <c r="CA4" s="181"/>
      <c r="CB4" s="181"/>
      <c r="CC4" s="181"/>
      <c r="CD4" s="181"/>
      <c r="CE4" s="181"/>
      <c r="CF4" s="181"/>
      <c r="CG4" s="181"/>
      <c r="CH4" s="181"/>
      <c r="CI4" s="181"/>
      <c r="CJ4" s="181"/>
      <c r="CK4" s="181"/>
      <c r="CL4" s="181"/>
      <c r="CM4" s="181"/>
      <c r="CN4" s="181"/>
      <c r="CO4" s="181"/>
      <c r="CP4" s="181"/>
      <c r="CQ4" s="181"/>
      <c r="CR4" s="181"/>
      <c r="CS4" s="181"/>
      <c r="CT4" s="181"/>
      <c r="CU4" s="181"/>
      <c r="CV4" s="181"/>
      <c r="CW4" s="181"/>
      <c r="CX4" s="181"/>
      <c r="CY4" s="181"/>
      <c r="CZ4" s="181"/>
      <c r="DA4" s="181"/>
      <c r="DB4" s="181"/>
      <c r="DC4" s="181"/>
      <c r="DD4" s="181"/>
      <c r="DE4" s="181"/>
      <c r="DF4" s="181"/>
      <c r="DG4" s="181"/>
      <c r="DH4" s="181"/>
      <c r="DI4" s="181"/>
      <c r="DJ4" s="181"/>
      <c r="DK4" s="181"/>
      <c r="DL4" s="181"/>
      <c r="DM4" s="181"/>
      <c r="DN4" s="181"/>
      <c r="DO4" s="181"/>
      <c r="DP4" s="181"/>
      <c r="DQ4" s="181"/>
      <c r="DR4" s="181"/>
      <c r="DS4" s="181"/>
      <c r="DT4" s="181"/>
      <c r="DU4" s="181"/>
      <c r="DV4" s="181"/>
      <c r="DW4" s="181"/>
      <c r="DX4" s="181"/>
      <c r="DY4" s="181"/>
      <c r="DZ4" s="181"/>
      <c r="EA4" s="181"/>
      <c r="EB4" s="181"/>
      <c r="EC4" s="181"/>
      <c r="ED4" s="181"/>
      <c r="EE4" s="181"/>
      <c r="EF4" s="181"/>
      <c r="EG4" s="181"/>
      <c r="EH4" s="181"/>
      <c r="EI4" s="181"/>
      <c r="EJ4" s="181"/>
      <c r="EK4" s="181"/>
      <c r="EL4" s="181"/>
      <c r="EM4" s="181"/>
      <c r="EN4" s="181"/>
      <c r="EO4" s="181"/>
      <c r="EP4" s="181"/>
      <c r="EQ4" s="181"/>
      <c r="ER4" s="181"/>
      <c r="ES4" s="181"/>
      <c r="ET4" s="181"/>
      <c r="EU4" s="181"/>
    </row>
    <row r="5" spans="1:151" s="186" customFormat="1" ht="42" customHeight="1" thickTop="1" thickBot="1" x14ac:dyDescent="0.3">
      <c r="A5" s="182" t="s">
        <v>113</v>
      </c>
      <c r="B5" s="183" t="s">
        <v>114</v>
      </c>
      <c r="C5" s="184" t="s">
        <v>115</v>
      </c>
      <c r="D5" s="184" t="s">
        <v>4</v>
      </c>
      <c r="E5" s="185" t="s">
        <v>117</v>
      </c>
      <c r="F5" s="185" t="s">
        <v>118</v>
      </c>
      <c r="G5" s="184" t="s">
        <v>119</v>
      </c>
      <c r="H5" s="179"/>
      <c r="I5" s="179"/>
      <c r="J5" s="179"/>
      <c r="K5" s="179"/>
      <c r="L5" s="179"/>
      <c r="M5" s="179"/>
      <c r="N5" s="179"/>
      <c r="O5" s="179"/>
      <c r="P5" s="179"/>
      <c r="Q5" s="179"/>
      <c r="R5" s="179"/>
      <c r="S5" s="179"/>
      <c r="T5" s="179"/>
      <c r="U5" s="179"/>
      <c r="V5" s="179"/>
      <c r="W5" s="180"/>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c r="BA5" s="181"/>
      <c r="BB5" s="181"/>
      <c r="BC5" s="181"/>
      <c r="BD5" s="181"/>
      <c r="BE5" s="181"/>
      <c r="BF5" s="181"/>
      <c r="BG5" s="181"/>
      <c r="BH5" s="181"/>
      <c r="BI5" s="181"/>
      <c r="BJ5" s="181"/>
      <c r="BK5" s="181"/>
      <c r="BL5" s="181"/>
      <c r="BM5" s="181"/>
      <c r="BN5" s="181"/>
      <c r="BO5" s="181"/>
      <c r="BP5" s="181"/>
      <c r="BQ5" s="181"/>
      <c r="BR5" s="181"/>
      <c r="BS5" s="181"/>
      <c r="BT5" s="181"/>
      <c r="BU5" s="181"/>
      <c r="BV5" s="181"/>
      <c r="BW5" s="181"/>
      <c r="BX5" s="181"/>
      <c r="BY5" s="181"/>
      <c r="BZ5" s="181"/>
      <c r="CA5" s="181"/>
      <c r="CB5" s="181"/>
      <c r="CC5" s="181"/>
      <c r="CD5" s="181"/>
      <c r="CE5" s="181"/>
      <c r="CF5" s="181"/>
      <c r="CG5" s="181"/>
      <c r="CH5" s="181"/>
      <c r="CI5" s="181"/>
      <c r="CJ5" s="181"/>
      <c r="CK5" s="181"/>
      <c r="CL5" s="181"/>
      <c r="CM5" s="181"/>
      <c r="CN5" s="181"/>
      <c r="CO5" s="181"/>
      <c r="CP5" s="181"/>
      <c r="CQ5" s="181"/>
      <c r="CR5" s="181"/>
      <c r="CS5" s="181"/>
      <c r="CT5" s="181"/>
      <c r="CU5" s="181"/>
      <c r="CV5" s="181"/>
      <c r="CW5" s="181"/>
      <c r="CX5" s="181"/>
      <c r="CY5" s="181"/>
      <c r="CZ5" s="181"/>
      <c r="DA5" s="181"/>
      <c r="DB5" s="181"/>
      <c r="DC5" s="181"/>
      <c r="DD5" s="181"/>
      <c r="DE5" s="181"/>
      <c r="DF5" s="181"/>
      <c r="DG5" s="181"/>
      <c r="DH5" s="181"/>
      <c r="DI5" s="181"/>
      <c r="DJ5" s="181"/>
      <c r="DK5" s="181"/>
      <c r="DL5" s="181"/>
      <c r="DM5" s="181"/>
      <c r="DN5" s="181"/>
      <c r="DO5" s="181"/>
      <c r="DP5" s="181"/>
      <c r="DQ5" s="181"/>
      <c r="DR5" s="181"/>
      <c r="DS5" s="181"/>
      <c r="DT5" s="181"/>
      <c r="DU5" s="181"/>
      <c r="DV5" s="181"/>
      <c r="DW5" s="181"/>
      <c r="DX5" s="181"/>
      <c r="DY5" s="181"/>
      <c r="DZ5" s="181"/>
      <c r="EA5" s="181"/>
      <c r="EB5" s="181"/>
      <c r="EC5" s="181"/>
      <c r="ED5" s="181"/>
      <c r="EE5" s="181"/>
      <c r="EF5" s="181"/>
      <c r="EG5" s="181"/>
      <c r="EH5" s="181"/>
      <c r="EI5" s="181"/>
      <c r="EJ5" s="181"/>
      <c r="EK5" s="181"/>
      <c r="EL5" s="181"/>
      <c r="EM5" s="181"/>
      <c r="EN5" s="181"/>
      <c r="EO5" s="181"/>
      <c r="EP5" s="181"/>
      <c r="EQ5" s="181"/>
      <c r="ER5" s="181"/>
      <c r="ES5" s="181"/>
      <c r="ET5" s="181"/>
      <c r="EU5" s="181"/>
    </row>
    <row r="6" spans="1:151" ht="21" customHeight="1" x14ac:dyDescent="0.25">
      <c r="A6" s="69">
        <v>1</v>
      </c>
      <c r="B6" s="70" t="s">
        <v>120</v>
      </c>
      <c r="C6" s="71"/>
      <c r="D6" s="72"/>
      <c r="E6" s="73"/>
      <c r="F6" s="187"/>
      <c r="G6" s="74"/>
    </row>
    <row r="7" spans="1:151" ht="37.5" customHeight="1" x14ac:dyDescent="0.25">
      <c r="A7" s="188">
        <v>1</v>
      </c>
      <c r="B7" s="76" t="s">
        <v>121</v>
      </c>
      <c r="C7" s="77" t="s">
        <v>106</v>
      </c>
      <c r="D7" s="78">
        <v>1</v>
      </c>
      <c r="E7" s="79"/>
      <c r="F7" s="189"/>
      <c r="G7" s="81"/>
    </row>
    <row r="8" spans="1:151" ht="35.1" customHeight="1" x14ac:dyDescent="0.25">
      <c r="A8" s="188">
        <v>2</v>
      </c>
      <c r="B8" s="82" t="s">
        <v>122</v>
      </c>
      <c r="C8" s="77" t="s">
        <v>106</v>
      </c>
      <c r="D8" s="78">
        <v>1</v>
      </c>
      <c r="E8" s="79"/>
      <c r="F8" s="189"/>
      <c r="G8" s="81"/>
      <c r="I8" s="190"/>
    </row>
    <row r="9" spans="1:151" ht="23.1" customHeight="1" x14ac:dyDescent="0.25">
      <c r="A9" s="382" t="s">
        <v>123</v>
      </c>
      <c r="B9" s="383"/>
      <c r="C9" s="191"/>
      <c r="D9" s="192"/>
      <c r="E9" s="193"/>
      <c r="F9" s="194"/>
      <c r="G9" s="195"/>
    </row>
    <row r="10" spans="1:151" ht="23.1" customHeight="1" x14ac:dyDescent="0.25">
      <c r="A10" s="349" t="s">
        <v>259</v>
      </c>
      <c r="B10" s="350"/>
      <c r="C10" s="350"/>
      <c r="D10" s="350"/>
      <c r="E10" s="350"/>
      <c r="F10" s="350"/>
      <c r="G10" s="89"/>
    </row>
    <row r="11" spans="1:151" ht="36" customHeight="1" x14ac:dyDescent="0.25">
      <c r="A11" s="196">
        <v>1</v>
      </c>
      <c r="B11" s="197" t="s">
        <v>260</v>
      </c>
      <c r="C11" s="198" t="s">
        <v>10</v>
      </c>
      <c r="D11" s="199">
        <v>12</v>
      </c>
      <c r="E11" s="200"/>
      <c r="F11" s="80"/>
      <c r="G11" s="201"/>
    </row>
    <row r="12" spans="1:151" ht="33.75" customHeight="1" x14ac:dyDescent="0.25">
      <c r="A12" s="196">
        <v>2</v>
      </c>
      <c r="B12" s="95" t="s">
        <v>261</v>
      </c>
      <c r="C12" s="92" t="s">
        <v>10</v>
      </c>
      <c r="D12" s="93">
        <v>4</v>
      </c>
      <c r="E12" s="80"/>
      <c r="F12" s="80"/>
      <c r="G12" s="201"/>
    </row>
    <row r="13" spans="1:151" ht="34.5" customHeight="1" x14ac:dyDescent="0.25">
      <c r="A13" s="196">
        <v>3</v>
      </c>
      <c r="B13" s="95" t="s">
        <v>203</v>
      </c>
      <c r="C13" s="92" t="s">
        <v>10</v>
      </c>
      <c r="D13" s="93">
        <f>0.2</f>
        <v>0.2</v>
      </c>
      <c r="E13" s="80"/>
      <c r="F13" s="80"/>
      <c r="G13" s="96"/>
    </row>
    <row r="14" spans="1:151" ht="36" customHeight="1" x14ac:dyDescent="0.25">
      <c r="A14" s="196">
        <v>4</v>
      </c>
      <c r="B14" s="95" t="s">
        <v>262</v>
      </c>
      <c r="C14" s="92" t="s">
        <v>10</v>
      </c>
      <c r="D14" s="93">
        <v>7.7</v>
      </c>
      <c r="E14" s="80"/>
      <c r="F14" s="80"/>
      <c r="G14" s="96"/>
    </row>
    <row r="15" spans="1:151" ht="36.75" customHeight="1" x14ac:dyDescent="0.25">
      <c r="A15" s="196">
        <v>5</v>
      </c>
      <c r="B15" s="95" t="s">
        <v>263</v>
      </c>
      <c r="C15" s="92" t="s">
        <v>10</v>
      </c>
      <c r="D15" s="93">
        <f>0.1</f>
        <v>0.1</v>
      </c>
      <c r="E15" s="80"/>
      <c r="F15" s="80"/>
      <c r="G15" s="96"/>
    </row>
    <row r="16" spans="1:151" ht="55.5" customHeight="1" x14ac:dyDescent="0.25">
      <c r="A16" s="196">
        <v>6</v>
      </c>
      <c r="B16" s="95" t="s">
        <v>264</v>
      </c>
      <c r="C16" s="92" t="s">
        <v>10</v>
      </c>
      <c r="D16" s="93">
        <f>0.6</f>
        <v>0.6</v>
      </c>
      <c r="E16" s="80"/>
      <c r="F16" s="80"/>
      <c r="G16" s="96"/>
    </row>
    <row r="17" spans="1:7" ht="39" customHeight="1" x14ac:dyDescent="0.25">
      <c r="A17" s="196">
        <v>7</v>
      </c>
      <c r="B17" s="120" t="s">
        <v>265</v>
      </c>
      <c r="C17" s="151" t="s">
        <v>11</v>
      </c>
      <c r="D17" s="93">
        <v>4.3</v>
      </c>
      <c r="E17" s="80"/>
      <c r="F17" s="80"/>
      <c r="G17" s="96"/>
    </row>
    <row r="18" spans="1:7" ht="51.75" customHeight="1" x14ac:dyDescent="0.25">
      <c r="A18" s="196">
        <v>8</v>
      </c>
      <c r="B18" s="120" t="s">
        <v>266</v>
      </c>
      <c r="C18" s="151" t="s">
        <v>11</v>
      </c>
      <c r="D18" s="93">
        <v>4</v>
      </c>
      <c r="E18" s="80"/>
      <c r="F18" s="80"/>
      <c r="G18" s="96"/>
    </row>
    <row r="19" spans="1:7" s="202" customFormat="1" ht="28.5" customHeight="1" x14ac:dyDescent="0.25">
      <c r="A19" s="196">
        <v>9</v>
      </c>
      <c r="B19" s="99" t="s">
        <v>132</v>
      </c>
      <c r="C19" s="100" t="s">
        <v>133</v>
      </c>
      <c r="D19" s="101">
        <v>13</v>
      </c>
      <c r="E19" s="102"/>
      <c r="F19" s="102"/>
      <c r="G19" s="103" t="s">
        <v>134</v>
      </c>
    </row>
    <row r="20" spans="1:7" ht="25.95" customHeight="1" x14ac:dyDescent="0.25">
      <c r="A20" s="196">
        <v>10</v>
      </c>
      <c r="B20" s="95" t="s">
        <v>135</v>
      </c>
      <c r="C20" s="92" t="s">
        <v>133</v>
      </c>
      <c r="D20" s="101">
        <v>1</v>
      </c>
      <c r="E20" s="80"/>
      <c r="F20" s="80"/>
      <c r="G20" s="104"/>
    </row>
    <row r="21" spans="1:7" ht="32.25" customHeight="1" x14ac:dyDescent="0.25">
      <c r="A21" s="196">
        <v>11</v>
      </c>
      <c r="B21" s="95" t="s">
        <v>136</v>
      </c>
      <c r="C21" s="92" t="s">
        <v>13</v>
      </c>
      <c r="D21" s="101">
        <v>2</v>
      </c>
      <c r="E21" s="80"/>
      <c r="F21" s="80"/>
      <c r="G21" s="96"/>
    </row>
    <row r="22" spans="1:7" ht="25.95" customHeight="1" x14ac:dyDescent="0.25">
      <c r="A22" s="196">
        <v>12</v>
      </c>
      <c r="B22" s="95" t="s">
        <v>137</v>
      </c>
      <c r="C22" s="92" t="s">
        <v>13</v>
      </c>
      <c r="D22" s="101">
        <v>4</v>
      </c>
      <c r="E22" s="80"/>
      <c r="F22" s="80"/>
      <c r="G22" s="96"/>
    </row>
    <row r="23" spans="1:7" ht="25.95" customHeight="1" x14ac:dyDescent="0.25">
      <c r="A23" s="196">
        <v>13</v>
      </c>
      <c r="B23" s="95" t="s">
        <v>158</v>
      </c>
      <c r="C23" s="92" t="s">
        <v>13</v>
      </c>
      <c r="D23" s="101">
        <v>2</v>
      </c>
      <c r="E23" s="105"/>
      <c r="F23" s="80"/>
      <c r="G23" s="96"/>
    </row>
    <row r="24" spans="1:7" ht="25.95" customHeight="1" x14ac:dyDescent="0.25">
      <c r="A24" s="196">
        <v>14</v>
      </c>
      <c r="B24" s="95" t="s">
        <v>138</v>
      </c>
      <c r="C24" s="92" t="s">
        <v>13</v>
      </c>
      <c r="D24" s="101">
        <v>4</v>
      </c>
      <c r="E24" s="105"/>
      <c r="F24" s="80"/>
      <c r="G24" s="96"/>
    </row>
    <row r="25" spans="1:7" ht="25.95" customHeight="1" x14ac:dyDescent="0.25">
      <c r="A25" s="196">
        <v>15</v>
      </c>
      <c r="B25" s="95" t="s">
        <v>267</v>
      </c>
      <c r="C25" s="92" t="s">
        <v>13</v>
      </c>
      <c r="D25" s="101">
        <v>2</v>
      </c>
      <c r="E25" s="105"/>
      <c r="F25" s="80"/>
      <c r="G25" s="96"/>
    </row>
    <row r="26" spans="1:7" ht="25.95" customHeight="1" x14ac:dyDescent="0.25">
      <c r="A26" s="196">
        <v>16</v>
      </c>
      <c r="B26" s="95" t="s">
        <v>139</v>
      </c>
      <c r="C26" s="92" t="s">
        <v>13</v>
      </c>
      <c r="D26" s="101">
        <v>2</v>
      </c>
      <c r="E26" s="105"/>
      <c r="F26" s="80"/>
      <c r="G26" s="96"/>
    </row>
    <row r="27" spans="1:7" ht="25.95" customHeight="1" x14ac:dyDescent="0.25">
      <c r="A27" s="196">
        <v>17</v>
      </c>
      <c r="B27" s="95" t="s">
        <v>140</v>
      </c>
      <c r="C27" s="92" t="s">
        <v>13</v>
      </c>
      <c r="D27" s="101">
        <v>1</v>
      </c>
      <c r="E27" s="105"/>
      <c r="F27" s="80"/>
      <c r="G27" s="96"/>
    </row>
    <row r="28" spans="1:7" ht="25.95" customHeight="1" x14ac:dyDescent="0.25">
      <c r="A28" s="196">
        <v>18</v>
      </c>
      <c r="B28" s="106" t="s">
        <v>143</v>
      </c>
      <c r="C28" s="93" t="s">
        <v>13</v>
      </c>
      <c r="D28" s="101">
        <v>1</v>
      </c>
      <c r="E28" s="80"/>
      <c r="F28" s="80"/>
      <c r="G28" s="96"/>
    </row>
    <row r="29" spans="1:7" ht="25.95" customHeight="1" x14ac:dyDescent="0.25">
      <c r="A29" s="196">
        <v>19</v>
      </c>
      <c r="B29" s="106" t="s">
        <v>144</v>
      </c>
      <c r="C29" s="107" t="s">
        <v>13</v>
      </c>
      <c r="D29" s="203">
        <v>1</v>
      </c>
      <c r="E29" s="80"/>
      <c r="F29" s="80"/>
      <c r="G29" s="204"/>
    </row>
    <row r="30" spans="1:7" ht="25.95" customHeight="1" thickBot="1" x14ac:dyDescent="0.3">
      <c r="A30" s="196">
        <v>20</v>
      </c>
      <c r="B30" s="205" t="s">
        <v>145</v>
      </c>
      <c r="C30" s="206" t="s">
        <v>13</v>
      </c>
      <c r="D30" s="206">
        <v>1</v>
      </c>
      <c r="E30" s="207"/>
      <c r="F30" s="80"/>
      <c r="G30" s="204"/>
    </row>
    <row r="31" spans="1:7" ht="24" customHeight="1" thickBot="1" x14ac:dyDescent="0.3">
      <c r="A31" s="369" t="s">
        <v>268</v>
      </c>
      <c r="B31" s="370"/>
      <c r="C31" s="370"/>
      <c r="D31" s="370"/>
      <c r="E31" s="370"/>
      <c r="F31" s="208"/>
      <c r="G31" s="209"/>
    </row>
    <row r="32" spans="1:7" ht="21" customHeight="1" x14ac:dyDescent="0.25">
      <c r="A32" s="379" t="s">
        <v>269</v>
      </c>
      <c r="B32" s="380"/>
      <c r="C32" s="380"/>
      <c r="D32" s="380"/>
      <c r="E32" s="380"/>
      <c r="F32" s="380"/>
      <c r="G32" s="381"/>
    </row>
    <row r="33" spans="1:7" ht="45" customHeight="1" x14ac:dyDescent="0.25">
      <c r="A33" s="90">
        <v>1</v>
      </c>
      <c r="B33" s="120" t="s">
        <v>270</v>
      </c>
      <c r="C33" s="151" t="s">
        <v>10</v>
      </c>
      <c r="D33" s="210">
        <v>22.95</v>
      </c>
      <c r="E33" s="102"/>
      <c r="F33" s="145"/>
      <c r="G33" s="162"/>
    </row>
    <row r="34" spans="1:7" ht="48" customHeight="1" x14ac:dyDescent="0.25">
      <c r="A34" s="90">
        <v>2</v>
      </c>
      <c r="B34" s="120" t="s">
        <v>271</v>
      </c>
      <c r="C34" s="151" t="s">
        <v>10</v>
      </c>
      <c r="D34" s="210">
        <v>9.1999999999999993</v>
      </c>
      <c r="E34" s="102"/>
      <c r="F34" s="145"/>
      <c r="G34" s="162"/>
    </row>
    <row r="35" spans="1:7" ht="47.25" customHeight="1" x14ac:dyDescent="0.25">
      <c r="A35" s="90">
        <v>3</v>
      </c>
      <c r="B35" s="211" t="s">
        <v>168</v>
      </c>
      <c r="C35" s="151" t="s">
        <v>10</v>
      </c>
      <c r="D35" s="101">
        <v>0.6</v>
      </c>
      <c r="E35" s="102"/>
      <c r="F35" s="145"/>
      <c r="G35" s="104"/>
    </row>
    <row r="36" spans="1:7" ht="50.25" customHeight="1" x14ac:dyDescent="0.25">
      <c r="A36" s="90">
        <v>4</v>
      </c>
      <c r="B36" s="211" t="s">
        <v>169</v>
      </c>
      <c r="C36" s="151" t="s">
        <v>10</v>
      </c>
      <c r="D36" s="93">
        <v>1.48</v>
      </c>
      <c r="E36" s="80"/>
      <c r="F36" s="145"/>
      <c r="G36" s="212"/>
    </row>
    <row r="37" spans="1:7" ht="37.5" customHeight="1" x14ac:dyDescent="0.25">
      <c r="A37" s="90">
        <v>5</v>
      </c>
      <c r="B37" s="211" t="s">
        <v>170</v>
      </c>
      <c r="C37" s="151" t="s">
        <v>10</v>
      </c>
      <c r="D37" s="93">
        <v>9.65</v>
      </c>
      <c r="E37" s="80"/>
      <c r="F37" s="145"/>
      <c r="G37" s="212"/>
    </row>
    <row r="38" spans="1:7" ht="48" customHeight="1" x14ac:dyDescent="0.25">
      <c r="A38" s="90">
        <v>6</v>
      </c>
      <c r="B38" s="120" t="s">
        <v>171</v>
      </c>
      <c r="C38" s="151" t="s">
        <v>11</v>
      </c>
      <c r="D38" s="213">
        <v>25</v>
      </c>
      <c r="E38" s="214"/>
      <c r="F38" s="145"/>
      <c r="G38" s="212"/>
    </row>
    <row r="39" spans="1:7" ht="39.75" customHeight="1" x14ac:dyDescent="0.25">
      <c r="A39" s="90">
        <v>7</v>
      </c>
      <c r="B39" s="120" t="s">
        <v>173</v>
      </c>
      <c r="C39" s="151" t="s">
        <v>11</v>
      </c>
      <c r="D39" s="213">
        <v>33.700000000000003</v>
      </c>
      <c r="E39" s="214"/>
      <c r="F39" s="145"/>
      <c r="G39" s="212"/>
    </row>
    <row r="40" spans="1:7" ht="45" customHeight="1" x14ac:dyDescent="0.25">
      <c r="A40" s="90">
        <v>8</v>
      </c>
      <c r="B40" s="120" t="s">
        <v>174</v>
      </c>
      <c r="C40" s="151" t="s">
        <v>11</v>
      </c>
      <c r="D40" s="213">
        <v>22</v>
      </c>
      <c r="E40" s="214"/>
      <c r="F40" s="145"/>
      <c r="G40" s="212"/>
    </row>
    <row r="41" spans="1:7" ht="36" customHeight="1" x14ac:dyDescent="0.25">
      <c r="A41" s="90">
        <v>9</v>
      </c>
      <c r="B41" s="120" t="s">
        <v>175</v>
      </c>
      <c r="C41" s="151" t="s">
        <v>11</v>
      </c>
      <c r="D41" s="213">
        <v>33.700000000000003</v>
      </c>
      <c r="E41" s="214"/>
      <c r="F41" s="145"/>
      <c r="G41" s="212"/>
    </row>
    <row r="42" spans="1:7" ht="46.5" customHeight="1" x14ac:dyDescent="0.25">
      <c r="A42" s="90">
        <v>10</v>
      </c>
      <c r="B42" s="215" t="s">
        <v>176</v>
      </c>
      <c r="C42" s="107" t="s">
        <v>11</v>
      </c>
      <c r="D42" s="108">
        <v>0.64</v>
      </c>
      <c r="E42" s="214"/>
      <c r="F42" s="145"/>
      <c r="G42" s="212"/>
    </row>
    <row r="43" spans="1:7" ht="48" customHeight="1" x14ac:dyDescent="0.25">
      <c r="A43" s="90">
        <v>11</v>
      </c>
      <c r="B43" s="216" t="s">
        <v>177</v>
      </c>
      <c r="C43" s="107" t="s">
        <v>11</v>
      </c>
      <c r="D43" s="108">
        <v>0.5</v>
      </c>
      <c r="E43" s="214"/>
      <c r="F43" s="145"/>
      <c r="G43" s="212"/>
    </row>
    <row r="44" spans="1:7" ht="39" customHeight="1" x14ac:dyDescent="0.25">
      <c r="A44" s="90">
        <v>12</v>
      </c>
      <c r="B44" s="97" t="s">
        <v>272</v>
      </c>
      <c r="C44" s="93" t="s">
        <v>13</v>
      </c>
      <c r="D44" s="93">
        <v>1</v>
      </c>
      <c r="E44" s="80"/>
      <c r="F44" s="145"/>
      <c r="G44" s="212"/>
    </row>
    <row r="45" spans="1:7" s="202" customFormat="1" ht="25.95" customHeight="1" x14ac:dyDescent="0.25">
      <c r="A45" s="90">
        <v>13</v>
      </c>
      <c r="B45" s="132" t="s">
        <v>273</v>
      </c>
      <c r="C45" s="101" t="s">
        <v>16</v>
      </c>
      <c r="D45" s="101">
        <v>6</v>
      </c>
      <c r="E45" s="102"/>
      <c r="F45" s="122"/>
      <c r="G45" s="217" t="s">
        <v>274</v>
      </c>
    </row>
    <row r="46" spans="1:7" ht="27" customHeight="1" x14ac:dyDescent="0.25">
      <c r="A46" s="90">
        <v>14</v>
      </c>
      <c r="B46" s="97" t="s">
        <v>275</v>
      </c>
      <c r="C46" s="93" t="s">
        <v>16</v>
      </c>
      <c r="D46" s="101">
        <v>6</v>
      </c>
      <c r="E46" s="80"/>
      <c r="F46" s="145"/>
      <c r="G46" s="212" t="s">
        <v>276</v>
      </c>
    </row>
    <row r="47" spans="1:7" ht="22.5" customHeight="1" x14ac:dyDescent="0.25">
      <c r="A47" s="90">
        <v>15</v>
      </c>
      <c r="B47" s="97" t="s">
        <v>277</v>
      </c>
      <c r="C47" s="93" t="s">
        <v>13</v>
      </c>
      <c r="D47" s="101">
        <v>2</v>
      </c>
      <c r="E47" s="80"/>
      <c r="F47" s="145"/>
      <c r="G47" s="212"/>
    </row>
    <row r="48" spans="1:7" ht="24" customHeight="1" x14ac:dyDescent="0.25">
      <c r="A48" s="90">
        <v>16</v>
      </c>
      <c r="B48" s="97" t="s">
        <v>278</v>
      </c>
      <c r="C48" s="93" t="s">
        <v>13</v>
      </c>
      <c r="D48" s="101">
        <v>2</v>
      </c>
      <c r="E48" s="80"/>
      <c r="F48" s="145"/>
      <c r="G48" s="212"/>
    </row>
    <row r="49" spans="1:7" ht="27" customHeight="1" x14ac:dyDescent="0.25">
      <c r="A49" s="90">
        <v>17</v>
      </c>
      <c r="B49" s="106" t="s">
        <v>279</v>
      </c>
      <c r="C49" s="107" t="s">
        <v>13</v>
      </c>
      <c r="D49" s="117">
        <v>2</v>
      </c>
      <c r="E49" s="80"/>
      <c r="F49" s="145"/>
      <c r="G49" s="212"/>
    </row>
    <row r="50" spans="1:7" ht="27" customHeight="1" x14ac:dyDescent="0.25">
      <c r="A50" s="90">
        <v>18</v>
      </c>
      <c r="B50" s="106" t="s">
        <v>280</v>
      </c>
      <c r="C50" s="107" t="s">
        <v>13</v>
      </c>
      <c r="D50" s="117">
        <v>2</v>
      </c>
      <c r="E50" s="80"/>
      <c r="F50" s="145"/>
      <c r="G50" s="212"/>
    </row>
    <row r="51" spans="1:7" ht="27" customHeight="1" x14ac:dyDescent="0.25">
      <c r="A51" s="90">
        <v>19</v>
      </c>
      <c r="B51" s="97" t="s">
        <v>184</v>
      </c>
      <c r="C51" s="93" t="s">
        <v>13</v>
      </c>
      <c r="D51" s="101">
        <v>1</v>
      </c>
      <c r="E51" s="80"/>
      <c r="F51" s="145"/>
      <c r="G51" s="212"/>
    </row>
    <row r="52" spans="1:7" ht="33" customHeight="1" x14ac:dyDescent="0.25">
      <c r="A52" s="90">
        <v>20</v>
      </c>
      <c r="B52" s="97" t="s">
        <v>245</v>
      </c>
      <c r="C52" s="93" t="s">
        <v>13</v>
      </c>
      <c r="D52" s="101">
        <v>1</v>
      </c>
      <c r="E52" s="80"/>
      <c r="F52" s="145"/>
      <c r="G52" s="212"/>
    </row>
    <row r="53" spans="1:7" ht="27" customHeight="1" x14ac:dyDescent="0.25">
      <c r="A53" s="90">
        <v>21</v>
      </c>
      <c r="B53" s="95" t="s">
        <v>157</v>
      </c>
      <c r="C53" s="92" t="s">
        <v>13</v>
      </c>
      <c r="D53" s="101">
        <v>2</v>
      </c>
      <c r="E53" s="105"/>
      <c r="F53" s="145"/>
      <c r="G53" s="212"/>
    </row>
    <row r="54" spans="1:7" ht="27" customHeight="1" x14ac:dyDescent="0.25">
      <c r="A54" s="90">
        <v>22</v>
      </c>
      <c r="B54" s="95" t="s">
        <v>137</v>
      </c>
      <c r="C54" s="92" t="s">
        <v>13</v>
      </c>
      <c r="D54" s="101">
        <v>2</v>
      </c>
      <c r="E54" s="105"/>
      <c r="F54" s="145"/>
      <c r="G54" s="212"/>
    </row>
    <row r="55" spans="1:7" ht="27" customHeight="1" x14ac:dyDescent="0.25">
      <c r="A55" s="90">
        <v>23</v>
      </c>
      <c r="B55" s="95" t="s">
        <v>281</v>
      </c>
      <c r="C55" s="92" t="s">
        <v>13</v>
      </c>
      <c r="D55" s="101">
        <v>1</v>
      </c>
      <c r="E55" s="105"/>
      <c r="F55" s="145"/>
      <c r="G55" s="212"/>
    </row>
    <row r="56" spans="1:7" ht="22.5" customHeight="1" x14ac:dyDescent="0.25">
      <c r="A56" s="90">
        <v>24</v>
      </c>
      <c r="B56" s="95" t="s">
        <v>139</v>
      </c>
      <c r="C56" s="92" t="s">
        <v>13</v>
      </c>
      <c r="D56" s="101">
        <v>1</v>
      </c>
      <c r="E56" s="105"/>
      <c r="F56" s="145"/>
      <c r="G56" s="212"/>
    </row>
    <row r="57" spans="1:7" ht="23.25" customHeight="1" x14ac:dyDescent="0.25">
      <c r="A57" s="90">
        <v>25</v>
      </c>
      <c r="B57" s="97" t="s">
        <v>243</v>
      </c>
      <c r="C57" s="93" t="s">
        <v>13</v>
      </c>
      <c r="D57" s="101">
        <v>1</v>
      </c>
      <c r="E57" s="80"/>
      <c r="F57" s="145"/>
      <c r="G57" s="212"/>
    </row>
    <row r="58" spans="1:7" ht="23.25" customHeight="1" x14ac:dyDescent="0.25">
      <c r="A58" s="90">
        <v>26</v>
      </c>
      <c r="B58" s="97" t="s">
        <v>242</v>
      </c>
      <c r="C58" s="93" t="s">
        <v>13</v>
      </c>
      <c r="D58" s="101">
        <v>1</v>
      </c>
      <c r="E58" s="80"/>
      <c r="F58" s="145"/>
      <c r="G58" s="212"/>
    </row>
    <row r="59" spans="1:7" ht="23.25" customHeight="1" x14ac:dyDescent="0.25">
      <c r="A59" s="90">
        <v>27</v>
      </c>
      <c r="B59" s="115" t="s">
        <v>233</v>
      </c>
      <c r="C59" s="118" t="s">
        <v>13</v>
      </c>
      <c r="D59" s="135">
        <v>1</v>
      </c>
      <c r="E59" s="105"/>
      <c r="F59" s="145"/>
      <c r="G59" s="212"/>
    </row>
    <row r="60" spans="1:7" ht="27.75" customHeight="1" thickBot="1" x14ac:dyDescent="0.3">
      <c r="A60" s="90">
        <v>28</v>
      </c>
      <c r="B60" s="205" t="s">
        <v>282</v>
      </c>
      <c r="C60" s="206" t="s">
        <v>13</v>
      </c>
      <c r="D60" s="218">
        <v>1</v>
      </c>
      <c r="E60" s="207"/>
      <c r="F60" s="145"/>
      <c r="G60" s="212"/>
    </row>
    <row r="61" spans="1:7" ht="23.25" customHeight="1" thickBot="1" x14ac:dyDescent="0.3">
      <c r="A61" s="369" t="s">
        <v>283</v>
      </c>
      <c r="B61" s="370"/>
      <c r="C61" s="370"/>
      <c r="D61" s="370"/>
      <c r="E61" s="370"/>
      <c r="F61" s="208"/>
      <c r="G61" s="209"/>
    </row>
    <row r="62" spans="1:7" ht="23.25" customHeight="1" x14ac:dyDescent="0.25">
      <c r="A62" s="350" t="s">
        <v>284</v>
      </c>
      <c r="B62" s="350"/>
      <c r="C62" s="350"/>
      <c r="D62" s="350"/>
      <c r="E62" s="350"/>
      <c r="F62" s="350"/>
      <c r="G62" s="88"/>
    </row>
    <row r="63" spans="1:7" ht="37.5" customHeight="1" x14ac:dyDescent="0.25">
      <c r="A63" s="196">
        <v>1</v>
      </c>
      <c r="B63" s="197" t="s">
        <v>201</v>
      </c>
      <c r="C63" s="198" t="s">
        <v>10</v>
      </c>
      <c r="D63" s="199">
        <v>1.2</v>
      </c>
      <c r="E63" s="200"/>
      <c r="F63" s="80"/>
      <c r="G63" s="201"/>
    </row>
    <row r="64" spans="1:7" ht="39" customHeight="1" x14ac:dyDescent="0.25">
      <c r="A64" s="196">
        <v>2</v>
      </c>
      <c r="B64" s="95" t="s">
        <v>202</v>
      </c>
      <c r="C64" s="92" t="s">
        <v>10</v>
      </c>
      <c r="D64" s="93">
        <v>0.15</v>
      </c>
      <c r="E64" s="80"/>
      <c r="F64" s="80"/>
      <c r="G64" s="201"/>
    </row>
    <row r="65" spans="1:7" ht="35.25" customHeight="1" x14ac:dyDescent="0.25">
      <c r="A65" s="196">
        <v>3</v>
      </c>
      <c r="B65" s="95" t="s">
        <v>203</v>
      </c>
      <c r="C65" s="92" t="s">
        <v>10</v>
      </c>
      <c r="D65" s="93">
        <v>0.12</v>
      </c>
      <c r="E65" s="80"/>
      <c r="F65" s="80"/>
      <c r="G65" s="96"/>
    </row>
    <row r="66" spans="1:7" ht="49.5" customHeight="1" x14ac:dyDescent="0.25">
      <c r="A66" s="196">
        <v>4</v>
      </c>
      <c r="B66" s="95" t="s">
        <v>285</v>
      </c>
      <c r="C66" s="92" t="s">
        <v>10</v>
      </c>
      <c r="D66" s="93">
        <v>0.17</v>
      </c>
      <c r="E66" s="80"/>
      <c r="F66" s="80"/>
      <c r="G66" s="96"/>
    </row>
    <row r="67" spans="1:7" ht="48" customHeight="1" x14ac:dyDescent="0.25">
      <c r="A67" s="196">
        <v>5</v>
      </c>
      <c r="B67" s="120" t="s">
        <v>205</v>
      </c>
      <c r="C67" s="151" t="s">
        <v>11</v>
      </c>
      <c r="D67" s="101">
        <v>1.9</v>
      </c>
      <c r="E67" s="80"/>
      <c r="F67" s="80"/>
      <c r="G67" s="96"/>
    </row>
    <row r="68" spans="1:7" ht="27" customHeight="1" x14ac:dyDescent="0.25">
      <c r="A68" s="196">
        <v>6</v>
      </c>
      <c r="B68" s="99" t="s">
        <v>206</v>
      </c>
      <c r="C68" s="100" t="s">
        <v>133</v>
      </c>
      <c r="D68" s="101">
        <v>2</v>
      </c>
      <c r="E68" s="102"/>
      <c r="F68" s="102"/>
      <c r="G68" s="123"/>
    </row>
    <row r="69" spans="1:7" ht="23.25" customHeight="1" x14ac:dyDescent="0.25">
      <c r="A69" s="196">
        <v>7</v>
      </c>
      <c r="B69" s="95" t="s">
        <v>286</v>
      </c>
      <c r="C69" s="92" t="s">
        <v>13</v>
      </c>
      <c r="D69" s="101">
        <v>1</v>
      </c>
      <c r="E69" s="80"/>
      <c r="F69" s="80"/>
      <c r="G69" s="96"/>
    </row>
    <row r="70" spans="1:7" ht="23.25" customHeight="1" x14ac:dyDescent="0.25">
      <c r="A70" s="196">
        <v>8</v>
      </c>
      <c r="B70" s="95" t="s">
        <v>208</v>
      </c>
      <c r="C70" s="92" t="s">
        <v>13</v>
      </c>
      <c r="D70" s="101">
        <v>2</v>
      </c>
      <c r="E70" s="80"/>
      <c r="F70" s="80"/>
      <c r="G70" s="96"/>
    </row>
    <row r="71" spans="1:7" ht="23.25" customHeight="1" x14ac:dyDescent="0.25">
      <c r="A71" s="196">
        <v>9</v>
      </c>
      <c r="B71" s="95" t="s">
        <v>209</v>
      </c>
      <c r="C71" s="92" t="s">
        <v>13</v>
      </c>
      <c r="D71" s="101">
        <v>1</v>
      </c>
      <c r="E71" s="105"/>
      <c r="F71" s="80"/>
      <c r="G71" s="96"/>
    </row>
    <row r="72" spans="1:7" ht="23.25" customHeight="1" x14ac:dyDescent="0.25">
      <c r="A72" s="196">
        <v>10</v>
      </c>
      <c r="B72" s="95" t="s">
        <v>210</v>
      </c>
      <c r="C72" s="92" t="s">
        <v>13</v>
      </c>
      <c r="D72" s="101">
        <v>2</v>
      </c>
      <c r="E72" s="105"/>
      <c r="F72" s="80"/>
      <c r="G72" s="96"/>
    </row>
    <row r="73" spans="1:7" ht="23.25" customHeight="1" x14ac:dyDescent="0.25">
      <c r="A73" s="196">
        <v>11</v>
      </c>
      <c r="B73" s="106" t="s">
        <v>211</v>
      </c>
      <c r="C73" s="93" t="s">
        <v>13</v>
      </c>
      <c r="D73" s="101">
        <v>2</v>
      </c>
      <c r="E73" s="80"/>
      <c r="F73" s="80"/>
      <c r="G73" s="96"/>
    </row>
    <row r="74" spans="1:7" ht="23.25" customHeight="1" x14ac:dyDescent="0.25">
      <c r="A74" s="196">
        <v>12</v>
      </c>
      <c r="B74" s="115" t="s">
        <v>212</v>
      </c>
      <c r="C74" s="118" t="s">
        <v>13</v>
      </c>
      <c r="D74" s="219">
        <v>1</v>
      </c>
      <c r="E74" s="80"/>
      <c r="F74" s="80"/>
      <c r="G74" s="204"/>
    </row>
    <row r="75" spans="1:7" ht="23.25" customHeight="1" thickBot="1" x14ac:dyDescent="0.3">
      <c r="A75" s="196">
        <v>13</v>
      </c>
      <c r="B75" s="106" t="s">
        <v>213</v>
      </c>
      <c r="C75" s="107" t="s">
        <v>13</v>
      </c>
      <c r="D75" s="219">
        <v>1</v>
      </c>
      <c r="E75" s="80"/>
      <c r="F75" s="80"/>
      <c r="G75" s="204"/>
    </row>
    <row r="76" spans="1:7" ht="23.25" customHeight="1" thickBot="1" x14ac:dyDescent="0.3">
      <c r="A76" s="369" t="s">
        <v>214</v>
      </c>
      <c r="B76" s="370"/>
      <c r="C76" s="370"/>
      <c r="D76" s="370"/>
      <c r="E76" s="370"/>
      <c r="F76" s="208"/>
      <c r="G76" s="209"/>
    </row>
    <row r="77" spans="1:7" ht="20.100000000000001" customHeight="1" thickBot="1" x14ac:dyDescent="0.3">
      <c r="A77" s="376" t="s">
        <v>287</v>
      </c>
      <c r="B77" s="377"/>
      <c r="C77" s="378"/>
      <c r="D77" s="220" t="s">
        <v>13</v>
      </c>
      <c r="E77" s="221">
        <v>11</v>
      </c>
      <c r="F77" s="208"/>
      <c r="G77" s="222"/>
    </row>
    <row r="78" spans="1:7" ht="28.5" customHeight="1" x14ac:dyDescent="0.25">
      <c r="A78" s="349" t="s">
        <v>288</v>
      </c>
      <c r="B78" s="350"/>
      <c r="C78" s="350"/>
      <c r="D78" s="350"/>
      <c r="E78" s="350"/>
      <c r="F78" s="350"/>
      <c r="G78" s="351"/>
    </row>
    <row r="79" spans="1:7" ht="26.25" customHeight="1" x14ac:dyDescent="0.25">
      <c r="A79" s="98">
        <v>1</v>
      </c>
      <c r="B79" s="140" t="s">
        <v>194</v>
      </c>
      <c r="C79" s="141" t="s">
        <v>10</v>
      </c>
      <c r="D79" s="142">
        <v>4</v>
      </c>
      <c r="E79" s="223"/>
      <c r="F79" s="122"/>
      <c r="G79" s="103"/>
    </row>
    <row r="80" spans="1:7" ht="24" customHeight="1" x14ac:dyDescent="0.25">
      <c r="A80" s="98">
        <v>2</v>
      </c>
      <c r="B80" s="140" t="s">
        <v>128</v>
      </c>
      <c r="C80" s="141" t="s">
        <v>10</v>
      </c>
      <c r="D80" s="142">
        <v>1.3333333333333333</v>
      </c>
      <c r="E80" s="223"/>
      <c r="F80" s="122"/>
      <c r="G80" s="103"/>
    </row>
    <row r="81" spans="1:7" ht="24" customHeight="1" x14ac:dyDescent="0.25">
      <c r="A81" s="98">
        <v>3</v>
      </c>
      <c r="B81" s="140" t="s">
        <v>151</v>
      </c>
      <c r="C81" s="141" t="s">
        <v>10</v>
      </c>
      <c r="D81" s="142">
        <v>0.1</v>
      </c>
      <c r="E81" s="223"/>
      <c r="F81" s="122"/>
      <c r="G81" s="103"/>
    </row>
    <row r="82" spans="1:7" ht="35.25" customHeight="1" x14ac:dyDescent="0.25">
      <c r="A82" s="98">
        <v>4</v>
      </c>
      <c r="B82" s="140" t="s">
        <v>195</v>
      </c>
      <c r="C82" s="141" t="s">
        <v>10</v>
      </c>
      <c r="D82" s="142">
        <v>0.15</v>
      </c>
      <c r="E82" s="223"/>
      <c r="F82" s="122"/>
      <c r="G82" s="103"/>
    </row>
    <row r="83" spans="1:7" ht="25.5" customHeight="1" x14ac:dyDescent="0.25">
      <c r="A83" s="98">
        <v>5</v>
      </c>
      <c r="B83" s="143" t="s">
        <v>153</v>
      </c>
      <c r="C83" s="141" t="s">
        <v>13</v>
      </c>
      <c r="D83" s="142">
        <v>0.5</v>
      </c>
      <c r="E83" s="223"/>
      <c r="F83" s="122"/>
      <c r="G83" s="103"/>
    </row>
    <row r="84" spans="1:7" ht="24.75" customHeight="1" x14ac:dyDescent="0.25">
      <c r="A84" s="98">
        <v>6</v>
      </c>
      <c r="B84" s="144" t="s">
        <v>196</v>
      </c>
      <c r="C84" s="145" t="s">
        <v>11</v>
      </c>
      <c r="D84" s="142">
        <v>3.5</v>
      </c>
      <c r="E84" s="223"/>
      <c r="F84" s="122"/>
      <c r="G84" s="103"/>
    </row>
    <row r="85" spans="1:7" ht="32.25" customHeight="1" x14ac:dyDescent="0.25">
      <c r="A85" s="98">
        <v>7</v>
      </c>
      <c r="B85" s="97" t="s">
        <v>289</v>
      </c>
      <c r="C85" s="93" t="s">
        <v>13</v>
      </c>
      <c r="D85" s="101">
        <v>1</v>
      </c>
      <c r="E85" s="141"/>
      <c r="F85" s="122"/>
      <c r="G85" s="103"/>
    </row>
    <row r="86" spans="1:7" ht="22.2" customHeight="1" x14ac:dyDescent="0.25">
      <c r="A86" s="340" t="s">
        <v>290</v>
      </c>
      <c r="B86" s="341"/>
      <c r="C86" s="341"/>
      <c r="D86" s="341"/>
      <c r="E86" s="341"/>
      <c r="F86" s="224"/>
      <c r="G86" s="164"/>
    </row>
    <row r="87" spans="1:7" s="202" customFormat="1" ht="27.6" customHeight="1" x14ac:dyDescent="0.25">
      <c r="A87" s="98">
        <v>1</v>
      </c>
      <c r="B87" s="140" t="s">
        <v>194</v>
      </c>
      <c r="C87" s="141" t="s">
        <v>10</v>
      </c>
      <c r="D87" s="142">
        <v>4</v>
      </c>
      <c r="E87" s="141"/>
      <c r="F87" s="122"/>
      <c r="G87" s="103"/>
    </row>
    <row r="88" spans="1:7" s="202" customFormat="1" ht="23.25" customHeight="1" x14ac:dyDescent="0.25">
      <c r="A88" s="98">
        <v>2</v>
      </c>
      <c r="B88" s="140" t="s">
        <v>128</v>
      </c>
      <c r="C88" s="141" t="s">
        <v>10</v>
      </c>
      <c r="D88" s="142">
        <v>1.3333333333333333</v>
      </c>
      <c r="E88" s="141"/>
      <c r="F88" s="122"/>
      <c r="G88" s="103"/>
    </row>
    <row r="89" spans="1:7" s="202" customFormat="1" ht="24.75" customHeight="1" x14ac:dyDescent="0.25">
      <c r="A89" s="98">
        <v>3</v>
      </c>
      <c r="B89" s="140" t="s">
        <v>151</v>
      </c>
      <c r="C89" s="141" t="s">
        <v>10</v>
      </c>
      <c r="D89" s="142">
        <v>0.1</v>
      </c>
      <c r="E89" s="141"/>
      <c r="F89" s="122"/>
      <c r="G89" s="103"/>
    </row>
    <row r="90" spans="1:7" s="202" customFormat="1" ht="33.75" customHeight="1" x14ac:dyDescent="0.25">
      <c r="A90" s="98">
        <v>4</v>
      </c>
      <c r="B90" s="140" t="s">
        <v>195</v>
      </c>
      <c r="C90" s="141" t="s">
        <v>10</v>
      </c>
      <c r="D90" s="142">
        <v>0.15</v>
      </c>
      <c r="E90" s="141"/>
      <c r="F90" s="122"/>
      <c r="G90" s="103"/>
    </row>
    <row r="91" spans="1:7" s="202" customFormat="1" ht="21" customHeight="1" x14ac:dyDescent="0.25">
      <c r="A91" s="98">
        <v>5</v>
      </c>
      <c r="B91" s="143" t="s">
        <v>153</v>
      </c>
      <c r="C91" s="141" t="s">
        <v>13</v>
      </c>
      <c r="D91" s="142">
        <v>0.5</v>
      </c>
      <c r="E91" s="141"/>
      <c r="F91" s="122"/>
      <c r="G91" s="103"/>
    </row>
    <row r="92" spans="1:7" s="202" customFormat="1" ht="23.4" customHeight="1" thickBot="1" x14ac:dyDescent="0.3">
      <c r="A92" s="98">
        <v>6</v>
      </c>
      <c r="B92" s="144" t="s">
        <v>196</v>
      </c>
      <c r="C92" s="145" t="s">
        <v>11</v>
      </c>
      <c r="D92" s="142">
        <v>3.5</v>
      </c>
      <c r="E92" s="141"/>
      <c r="F92" s="122"/>
      <c r="G92" s="103"/>
    </row>
    <row r="93" spans="1:7" s="202" customFormat="1" ht="24.9" customHeight="1" thickBot="1" x14ac:dyDescent="0.3">
      <c r="A93" s="369" t="s">
        <v>291</v>
      </c>
      <c r="B93" s="370"/>
      <c r="C93" s="370"/>
      <c r="D93" s="370"/>
      <c r="E93" s="370"/>
      <c r="F93" s="208"/>
      <c r="G93" s="209"/>
    </row>
    <row r="94" spans="1:7" s="202" customFormat="1" ht="21.6" customHeight="1" thickBot="1" x14ac:dyDescent="0.3">
      <c r="A94" s="376" t="s">
        <v>292</v>
      </c>
      <c r="B94" s="377"/>
      <c r="C94" s="378"/>
      <c r="D94" s="220" t="s">
        <v>13</v>
      </c>
      <c r="E94" s="221">
        <v>2</v>
      </c>
      <c r="F94" s="208"/>
      <c r="G94" s="222"/>
    </row>
    <row r="95" spans="1:7" s="202" customFormat="1" ht="24.75" customHeight="1" x14ac:dyDescent="0.25">
      <c r="A95" s="366" t="s">
        <v>219</v>
      </c>
      <c r="B95" s="367"/>
      <c r="C95" s="367"/>
      <c r="D95" s="367"/>
      <c r="E95" s="367"/>
      <c r="F95" s="367"/>
      <c r="G95" s="368"/>
    </row>
    <row r="96" spans="1:7" s="202" customFormat="1" ht="22.5" customHeight="1" x14ac:dyDescent="0.25">
      <c r="A96" s="98">
        <v>1</v>
      </c>
      <c r="B96" s="157" t="s">
        <v>150</v>
      </c>
      <c r="C96" s="116" t="s">
        <v>221</v>
      </c>
      <c r="D96" s="158">
        <v>444</v>
      </c>
      <c r="E96" s="102"/>
      <c r="F96" s="122"/>
      <c r="G96" s="103"/>
    </row>
    <row r="97" spans="1:10" ht="22.5" customHeight="1" x14ac:dyDescent="0.25">
      <c r="A97" s="90">
        <v>2</v>
      </c>
      <c r="B97" s="132" t="s">
        <v>153</v>
      </c>
      <c r="C97" s="116" t="s">
        <v>221</v>
      </c>
      <c r="D97" s="158">
        <v>355</v>
      </c>
      <c r="E97" s="102"/>
      <c r="F97" s="145"/>
      <c r="G97" s="103"/>
      <c r="I97" s="179" t="s">
        <v>19</v>
      </c>
    </row>
    <row r="98" spans="1:10" ht="21" customHeight="1" x14ac:dyDescent="0.25">
      <c r="A98" s="98">
        <v>3</v>
      </c>
      <c r="B98" s="132" t="s">
        <v>293</v>
      </c>
      <c r="C98" s="116" t="s">
        <v>221</v>
      </c>
      <c r="D98" s="158">
        <v>89</v>
      </c>
      <c r="E98" s="102"/>
      <c r="F98" s="145"/>
      <c r="G98" s="103"/>
    </row>
    <row r="99" spans="1:10" ht="45" customHeight="1" x14ac:dyDescent="0.25">
      <c r="A99" s="90">
        <v>4</v>
      </c>
      <c r="B99" s="159" t="s">
        <v>224</v>
      </c>
      <c r="C99" s="108" t="s">
        <v>133</v>
      </c>
      <c r="D99" s="118">
        <v>240</v>
      </c>
      <c r="E99" s="105"/>
      <c r="F99" s="145"/>
      <c r="G99" s="103"/>
    </row>
    <row r="100" spans="1:10" ht="45.75" customHeight="1" x14ac:dyDescent="0.25">
      <c r="A100" s="98">
        <v>5</v>
      </c>
      <c r="B100" s="159" t="s">
        <v>225</v>
      </c>
      <c r="C100" s="108" t="s">
        <v>133</v>
      </c>
      <c r="D100" s="118">
        <v>993</v>
      </c>
      <c r="E100" s="105"/>
      <c r="F100" s="145"/>
      <c r="G100" s="103"/>
    </row>
    <row r="101" spans="1:10" ht="31.5" customHeight="1" x14ac:dyDescent="0.25">
      <c r="A101" s="90">
        <v>6</v>
      </c>
      <c r="B101" s="95" t="s">
        <v>136</v>
      </c>
      <c r="C101" s="92" t="s">
        <v>13</v>
      </c>
      <c r="D101" s="101">
        <v>2</v>
      </c>
      <c r="E101" s="105"/>
      <c r="F101" s="145"/>
      <c r="G101" s="103"/>
    </row>
    <row r="102" spans="1:10" ht="22.95" customHeight="1" x14ac:dyDescent="0.25">
      <c r="A102" s="98">
        <v>7</v>
      </c>
      <c r="B102" s="115" t="s">
        <v>229</v>
      </c>
      <c r="C102" s="100" t="s">
        <v>13</v>
      </c>
      <c r="D102" s="135">
        <v>7</v>
      </c>
      <c r="E102" s="105"/>
      <c r="F102" s="122"/>
      <c r="G102" s="123"/>
    </row>
    <row r="103" spans="1:10" ht="22.95" customHeight="1" x14ac:dyDescent="0.25">
      <c r="A103" s="90">
        <v>8</v>
      </c>
      <c r="B103" s="115" t="s">
        <v>232</v>
      </c>
      <c r="C103" s="118" t="s">
        <v>13</v>
      </c>
      <c r="D103" s="135">
        <v>1</v>
      </c>
      <c r="E103" s="105"/>
      <c r="F103" s="122"/>
      <c r="G103" s="123"/>
    </row>
    <row r="104" spans="1:10" ht="22.95" customHeight="1" x14ac:dyDescent="0.25">
      <c r="A104" s="98">
        <v>9</v>
      </c>
      <c r="B104" s="115" t="s">
        <v>237</v>
      </c>
      <c r="C104" s="118" t="s">
        <v>13</v>
      </c>
      <c r="D104" s="135">
        <v>1</v>
      </c>
      <c r="E104" s="105"/>
      <c r="F104" s="122"/>
      <c r="G104" s="123"/>
    </row>
    <row r="105" spans="1:10" ht="22.95" customHeight="1" x14ac:dyDescent="0.25">
      <c r="A105" s="90">
        <v>10</v>
      </c>
      <c r="B105" s="115" t="s">
        <v>236</v>
      </c>
      <c r="C105" s="118" t="s">
        <v>13</v>
      </c>
      <c r="D105" s="135">
        <v>4</v>
      </c>
      <c r="E105" s="105"/>
      <c r="F105" s="122"/>
      <c r="G105" s="123"/>
    </row>
    <row r="106" spans="1:10" ht="20.399999999999999" customHeight="1" x14ac:dyDescent="0.25">
      <c r="A106" s="98">
        <v>11</v>
      </c>
      <c r="B106" s="115" t="s">
        <v>235</v>
      </c>
      <c r="C106" s="118" t="s">
        <v>13</v>
      </c>
      <c r="D106" s="135">
        <v>1</v>
      </c>
      <c r="E106" s="105"/>
      <c r="F106" s="122"/>
      <c r="G106" s="123"/>
    </row>
    <row r="107" spans="1:10" ht="21.75" customHeight="1" x14ac:dyDescent="0.25">
      <c r="A107" s="90">
        <v>12</v>
      </c>
      <c r="B107" s="115" t="s">
        <v>242</v>
      </c>
      <c r="C107" s="118" t="s">
        <v>13</v>
      </c>
      <c r="D107" s="135">
        <v>5</v>
      </c>
      <c r="E107" s="105"/>
      <c r="F107" s="122"/>
      <c r="G107" s="225"/>
      <c r="H107" s="226"/>
      <c r="I107" s="227"/>
      <c r="J107" s="228"/>
    </row>
    <row r="108" spans="1:10" s="202" customFormat="1" ht="21.75" customHeight="1" x14ac:dyDescent="0.25">
      <c r="A108" s="98">
        <v>13</v>
      </c>
      <c r="B108" s="95" t="s">
        <v>244</v>
      </c>
      <c r="C108" s="92" t="s">
        <v>13</v>
      </c>
      <c r="D108" s="101">
        <v>4</v>
      </c>
      <c r="E108" s="80"/>
      <c r="F108" s="122"/>
      <c r="G108" s="123"/>
    </row>
    <row r="109" spans="1:10" s="202" customFormat="1" ht="21.75" customHeight="1" x14ac:dyDescent="0.25">
      <c r="A109" s="90">
        <v>14</v>
      </c>
      <c r="B109" s="106" t="s">
        <v>243</v>
      </c>
      <c r="C109" s="108" t="s">
        <v>13</v>
      </c>
      <c r="D109" s="135">
        <v>1</v>
      </c>
      <c r="E109" s="80"/>
      <c r="F109" s="122"/>
      <c r="G109" s="123"/>
    </row>
    <row r="110" spans="1:10" ht="21.75" customHeight="1" x14ac:dyDescent="0.25">
      <c r="A110" s="98">
        <v>15</v>
      </c>
      <c r="B110" s="106" t="s">
        <v>246</v>
      </c>
      <c r="C110" s="108" t="s">
        <v>13</v>
      </c>
      <c r="D110" s="135">
        <v>6</v>
      </c>
      <c r="E110" s="160"/>
      <c r="F110" s="145"/>
      <c r="G110" s="162"/>
    </row>
    <row r="111" spans="1:10" ht="21.75" customHeight="1" x14ac:dyDescent="0.25">
      <c r="A111" s="90">
        <v>16</v>
      </c>
      <c r="B111" s="106" t="s">
        <v>247</v>
      </c>
      <c r="C111" s="108" t="s">
        <v>13</v>
      </c>
      <c r="D111" s="135">
        <v>1</v>
      </c>
      <c r="E111" s="160"/>
      <c r="F111" s="145"/>
      <c r="G111" s="162"/>
    </row>
    <row r="112" spans="1:10" ht="54" customHeight="1" thickBot="1" x14ac:dyDescent="0.3">
      <c r="A112" s="98">
        <v>17</v>
      </c>
      <c r="B112" s="229" t="s">
        <v>248</v>
      </c>
      <c r="C112" s="206" t="s">
        <v>249</v>
      </c>
      <c r="D112" s="218">
        <v>1</v>
      </c>
      <c r="E112" s="230"/>
      <c r="F112" s="231"/>
      <c r="G112" s="232"/>
    </row>
    <row r="113" spans="1:8" s="233" customFormat="1" ht="22.5" customHeight="1" thickBot="1" x14ac:dyDescent="0.3">
      <c r="A113" s="369" t="s">
        <v>250</v>
      </c>
      <c r="B113" s="370"/>
      <c r="C113" s="370"/>
      <c r="D113" s="370"/>
      <c r="E113" s="370"/>
      <c r="F113" s="208"/>
      <c r="G113" s="209"/>
    </row>
    <row r="114" spans="1:8" ht="18.600000000000001" customHeight="1" x14ac:dyDescent="0.25">
      <c r="A114" s="371" t="s">
        <v>251</v>
      </c>
      <c r="B114" s="372"/>
      <c r="C114" s="372"/>
      <c r="D114" s="372"/>
      <c r="E114" s="373"/>
      <c r="F114" s="234"/>
      <c r="G114" s="235"/>
      <c r="H114" s="236"/>
    </row>
    <row r="115" spans="1:8" ht="23.4" customHeight="1" x14ac:dyDescent="0.25">
      <c r="A115" s="167">
        <v>1</v>
      </c>
      <c r="B115" s="168" t="s">
        <v>252</v>
      </c>
      <c r="C115" s="169" t="s">
        <v>13</v>
      </c>
      <c r="D115" s="170">
        <v>1</v>
      </c>
      <c r="E115" s="160"/>
      <c r="F115" s="237"/>
      <c r="G115" s="172"/>
      <c r="H115" s="236"/>
    </row>
    <row r="116" spans="1:8" ht="21.9" customHeight="1" thickBot="1" x14ac:dyDescent="0.3">
      <c r="A116" s="374" t="s">
        <v>253</v>
      </c>
      <c r="B116" s="375"/>
      <c r="C116" s="238"/>
      <c r="D116" s="238"/>
      <c r="E116" s="239"/>
      <c r="F116" s="240"/>
      <c r="G116" s="241"/>
      <c r="H116" s="236"/>
    </row>
    <row r="117" spans="1:8" ht="20.100000000000001" customHeight="1" x14ac:dyDescent="0.25">
      <c r="A117" s="346" t="s">
        <v>107</v>
      </c>
      <c r="B117" s="346"/>
      <c r="C117" s="346"/>
      <c r="D117" s="346"/>
      <c r="E117" s="346"/>
      <c r="F117" s="346"/>
      <c r="G117" s="346"/>
      <c r="H117" s="236"/>
    </row>
    <row r="118" spans="1:8" ht="21" customHeight="1" x14ac:dyDescent="0.25">
      <c r="A118" s="365" t="s">
        <v>254</v>
      </c>
      <c r="B118" s="365"/>
      <c r="C118" s="365" t="s">
        <v>255</v>
      </c>
      <c r="D118" s="365"/>
      <c r="E118" s="365"/>
      <c r="F118" s="365"/>
      <c r="G118" s="365"/>
      <c r="H118" s="236"/>
    </row>
    <row r="119" spans="1:8" ht="22.5" customHeight="1" x14ac:dyDescent="0.25">
      <c r="A119" s="242"/>
      <c r="B119" s="243"/>
      <c r="C119" s="365" t="s">
        <v>256</v>
      </c>
      <c r="D119" s="365"/>
      <c r="E119" s="365"/>
      <c r="F119" s="365"/>
      <c r="G119" s="365"/>
      <c r="H119" s="236"/>
    </row>
    <row r="120" spans="1:8" x14ac:dyDescent="0.25">
      <c r="H120" s="236"/>
    </row>
    <row r="121" spans="1:8" x14ac:dyDescent="0.25">
      <c r="H121" s="236"/>
    </row>
    <row r="122" spans="1:8" x14ac:dyDescent="0.25">
      <c r="H122" s="236"/>
    </row>
    <row r="123" spans="1:8" x14ac:dyDescent="0.25">
      <c r="D123" s="247"/>
      <c r="H123" s="236"/>
    </row>
    <row r="124" spans="1:8" x14ac:dyDescent="0.25">
      <c r="H124" s="236"/>
    </row>
    <row r="125" spans="1:8" x14ac:dyDescent="0.25">
      <c r="D125" s="247"/>
    </row>
    <row r="127" spans="1:8" x14ac:dyDescent="0.25">
      <c r="G127" s="236"/>
    </row>
  </sheetData>
  <mergeCells count="24">
    <mergeCell ref="A10:F10"/>
    <mergeCell ref="A1:G1"/>
    <mergeCell ref="A2:G2"/>
    <mergeCell ref="B3:G3"/>
    <mergeCell ref="A4:G4"/>
    <mergeCell ref="A9:B9"/>
    <mergeCell ref="A31:E31"/>
    <mergeCell ref="A32:G32"/>
    <mergeCell ref="A61:E61"/>
    <mergeCell ref="A62:F62"/>
    <mergeCell ref="A76:E76"/>
    <mergeCell ref="A77:C77"/>
    <mergeCell ref="A78:G78"/>
    <mergeCell ref="A86:E86"/>
    <mergeCell ref="A93:E93"/>
    <mergeCell ref="A94:C94"/>
    <mergeCell ref="A118:B118"/>
    <mergeCell ref="C118:G118"/>
    <mergeCell ref="C119:G119"/>
    <mergeCell ref="A95:G95"/>
    <mergeCell ref="A113:E113"/>
    <mergeCell ref="A114:E114"/>
    <mergeCell ref="A116:B116"/>
    <mergeCell ref="A117:G117"/>
  </mergeCells>
  <pageMargins left="0.7" right="0.7" top="0.75" bottom="0.75" header="0.3" footer="0.3"/>
  <pageSetup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O120"/>
  <sheetViews>
    <sheetView topLeftCell="A103" zoomScaleNormal="100" workbookViewId="0">
      <selection activeCell="A2" sqref="A2:G2"/>
    </sheetView>
  </sheetViews>
  <sheetFormatPr baseColWidth="10" defaultRowHeight="14.4" x14ac:dyDescent="0.3"/>
  <cols>
    <col min="1" max="1" width="3.44140625" customWidth="1"/>
    <col min="2" max="2" width="54.77734375" customWidth="1"/>
    <col min="3" max="3" width="4.21875" customWidth="1"/>
    <col min="4" max="4" width="7.77734375" customWidth="1"/>
    <col min="5" max="5" width="8.21875" customWidth="1"/>
    <col min="6" max="6" width="10.21875" customWidth="1"/>
    <col min="7" max="7" width="7.77734375" customWidth="1"/>
    <col min="8" max="256" width="8.88671875" customWidth="1"/>
    <col min="257" max="257" width="3.44140625" customWidth="1"/>
    <col min="258" max="258" width="50.21875" customWidth="1"/>
    <col min="259" max="259" width="4.21875" customWidth="1"/>
    <col min="260" max="260" width="7.77734375" customWidth="1"/>
    <col min="261" max="261" width="8.21875" customWidth="1"/>
    <col min="262" max="262" width="10.21875" customWidth="1"/>
    <col min="263" max="263" width="7.77734375" customWidth="1"/>
    <col min="264" max="512" width="8.88671875" customWidth="1"/>
    <col min="513" max="513" width="3.44140625" customWidth="1"/>
    <col min="514" max="514" width="50.21875" customWidth="1"/>
    <col min="515" max="515" width="4.21875" customWidth="1"/>
    <col min="516" max="516" width="7.77734375" customWidth="1"/>
    <col min="517" max="517" width="8.21875" customWidth="1"/>
    <col min="518" max="518" width="10.21875" customWidth="1"/>
    <col min="519" max="519" width="7.77734375" customWidth="1"/>
    <col min="520" max="768" width="8.88671875" customWidth="1"/>
    <col min="769" max="769" width="3.44140625" customWidth="1"/>
    <col min="770" max="770" width="50.21875" customWidth="1"/>
    <col min="771" max="771" width="4.21875" customWidth="1"/>
    <col min="772" max="772" width="7.77734375" customWidth="1"/>
    <col min="773" max="773" width="8.21875" customWidth="1"/>
    <col min="774" max="774" width="10.21875" customWidth="1"/>
    <col min="775" max="775" width="7.77734375" customWidth="1"/>
    <col min="776" max="1024" width="8.88671875" customWidth="1"/>
    <col min="1025" max="1025" width="3.44140625" customWidth="1"/>
    <col min="1026" max="1026" width="50.21875" customWidth="1"/>
    <col min="1027" max="1027" width="4.21875" customWidth="1"/>
    <col min="1028" max="1028" width="7.77734375" customWidth="1"/>
    <col min="1029" max="1029" width="8.21875" customWidth="1"/>
    <col min="1030" max="1030" width="10.21875" customWidth="1"/>
    <col min="1031" max="1031" width="7.77734375" customWidth="1"/>
    <col min="1032" max="1280" width="8.88671875" customWidth="1"/>
    <col min="1281" max="1281" width="3.44140625" customWidth="1"/>
    <col min="1282" max="1282" width="50.21875" customWidth="1"/>
    <col min="1283" max="1283" width="4.21875" customWidth="1"/>
    <col min="1284" max="1284" width="7.77734375" customWidth="1"/>
    <col min="1285" max="1285" width="8.21875" customWidth="1"/>
    <col min="1286" max="1286" width="10.21875" customWidth="1"/>
    <col min="1287" max="1287" width="7.77734375" customWidth="1"/>
    <col min="1288" max="1536" width="8.88671875" customWidth="1"/>
    <col min="1537" max="1537" width="3.44140625" customWidth="1"/>
    <col min="1538" max="1538" width="50.21875" customWidth="1"/>
    <col min="1539" max="1539" width="4.21875" customWidth="1"/>
    <col min="1540" max="1540" width="7.77734375" customWidth="1"/>
    <col min="1541" max="1541" width="8.21875" customWidth="1"/>
    <col min="1542" max="1542" width="10.21875" customWidth="1"/>
    <col min="1543" max="1543" width="7.77734375" customWidth="1"/>
    <col min="1544" max="1792" width="8.88671875" customWidth="1"/>
    <col min="1793" max="1793" width="3.44140625" customWidth="1"/>
    <col min="1794" max="1794" width="50.21875" customWidth="1"/>
    <col min="1795" max="1795" width="4.21875" customWidth="1"/>
    <col min="1796" max="1796" width="7.77734375" customWidth="1"/>
    <col min="1797" max="1797" width="8.21875" customWidth="1"/>
    <col min="1798" max="1798" width="10.21875" customWidth="1"/>
    <col min="1799" max="1799" width="7.77734375" customWidth="1"/>
    <col min="1800" max="2048" width="8.88671875" customWidth="1"/>
    <col min="2049" max="2049" width="3.44140625" customWidth="1"/>
    <col min="2050" max="2050" width="50.21875" customWidth="1"/>
    <col min="2051" max="2051" width="4.21875" customWidth="1"/>
    <col min="2052" max="2052" width="7.77734375" customWidth="1"/>
    <col min="2053" max="2053" width="8.21875" customWidth="1"/>
    <col min="2054" max="2054" width="10.21875" customWidth="1"/>
    <col min="2055" max="2055" width="7.77734375" customWidth="1"/>
    <col min="2056" max="2304" width="8.88671875" customWidth="1"/>
    <col min="2305" max="2305" width="3.44140625" customWidth="1"/>
    <col min="2306" max="2306" width="50.21875" customWidth="1"/>
    <col min="2307" max="2307" width="4.21875" customWidth="1"/>
    <col min="2308" max="2308" width="7.77734375" customWidth="1"/>
    <col min="2309" max="2309" width="8.21875" customWidth="1"/>
    <col min="2310" max="2310" width="10.21875" customWidth="1"/>
    <col min="2311" max="2311" width="7.77734375" customWidth="1"/>
    <col min="2312" max="2560" width="8.88671875" customWidth="1"/>
    <col min="2561" max="2561" width="3.44140625" customWidth="1"/>
    <col min="2562" max="2562" width="50.21875" customWidth="1"/>
    <col min="2563" max="2563" width="4.21875" customWidth="1"/>
    <col min="2564" max="2564" width="7.77734375" customWidth="1"/>
    <col min="2565" max="2565" width="8.21875" customWidth="1"/>
    <col min="2566" max="2566" width="10.21875" customWidth="1"/>
    <col min="2567" max="2567" width="7.77734375" customWidth="1"/>
    <col min="2568" max="2816" width="8.88671875" customWidth="1"/>
    <col min="2817" max="2817" width="3.44140625" customWidth="1"/>
    <col min="2818" max="2818" width="50.21875" customWidth="1"/>
    <col min="2819" max="2819" width="4.21875" customWidth="1"/>
    <col min="2820" max="2820" width="7.77734375" customWidth="1"/>
    <col min="2821" max="2821" width="8.21875" customWidth="1"/>
    <col min="2822" max="2822" width="10.21875" customWidth="1"/>
    <col min="2823" max="2823" width="7.77734375" customWidth="1"/>
    <col min="2824" max="3072" width="8.88671875" customWidth="1"/>
    <col min="3073" max="3073" width="3.44140625" customWidth="1"/>
    <col min="3074" max="3074" width="50.21875" customWidth="1"/>
    <col min="3075" max="3075" width="4.21875" customWidth="1"/>
    <col min="3076" max="3076" width="7.77734375" customWidth="1"/>
    <col min="3077" max="3077" width="8.21875" customWidth="1"/>
    <col min="3078" max="3078" width="10.21875" customWidth="1"/>
    <col min="3079" max="3079" width="7.77734375" customWidth="1"/>
    <col min="3080" max="3328" width="8.88671875" customWidth="1"/>
    <col min="3329" max="3329" width="3.44140625" customWidth="1"/>
    <col min="3330" max="3330" width="50.21875" customWidth="1"/>
    <col min="3331" max="3331" width="4.21875" customWidth="1"/>
    <col min="3332" max="3332" width="7.77734375" customWidth="1"/>
    <col min="3333" max="3333" width="8.21875" customWidth="1"/>
    <col min="3334" max="3334" width="10.21875" customWidth="1"/>
    <col min="3335" max="3335" width="7.77734375" customWidth="1"/>
    <col min="3336" max="3584" width="8.88671875" customWidth="1"/>
    <col min="3585" max="3585" width="3.44140625" customWidth="1"/>
    <col min="3586" max="3586" width="50.21875" customWidth="1"/>
    <col min="3587" max="3587" width="4.21875" customWidth="1"/>
    <col min="3588" max="3588" width="7.77734375" customWidth="1"/>
    <col min="3589" max="3589" width="8.21875" customWidth="1"/>
    <col min="3590" max="3590" width="10.21875" customWidth="1"/>
    <col min="3591" max="3591" width="7.77734375" customWidth="1"/>
    <col min="3592" max="3840" width="8.88671875" customWidth="1"/>
    <col min="3841" max="3841" width="3.44140625" customWidth="1"/>
    <col min="3842" max="3842" width="50.21875" customWidth="1"/>
    <col min="3843" max="3843" width="4.21875" customWidth="1"/>
    <col min="3844" max="3844" width="7.77734375" customWidth="1"/>
    <col min="3845" max="3845" width="8.21875" customWidth="1"/>
    <col min="3846" max="3846" width="10.21875" customWidth="1"/>
    <col min="3847" max="3847" width="7.77734375" customWidth="1"/>
    <col min="3848" max="4096" width="8.88671875" customWidth="1"/>
    <col min="4097" max="4097" width="3.44140625" customWidth="1"/>
    <col min="4098" max="4098" width="50.21875" customWidth="1"/>
    <col min="4099" max="4099" width="4.21875" customWidth="1"/>
    <col min="4100" max="4100" width="7.77734375" customWidth="1"/>
    <col min="4101" max="4101" width="8.21875" customWidth="1"/>
    <col min="4102" max="4102" width="10.21875" customWidth="1"/>
    <col min="4103" max="4103" width="7.77734375" customWidth="1"/>
    <col min="4104" max="4352" width="8.88671875" customWidth="1"/>
    <col min="4353" max="4353" width="3.44140625" customWidth="1"/>
    <col min="4354" max="4354" width="50.21875" customWidth="1"/>
    <col min="4355" max="4355" width="4.21875" customWidth="1"/>
    <col min="4356" max="4356" width="7.77734375" customWidth="1"/>
    <col min="4357" max="4357" width="8.21875" customWidth="1"/>
    <col min="4358" max="4358" width="10.21875" customWidth="1"/>
    <col min="4359" max="4359" width="7.77734375" customWidth="1"/>
    <col min="4360" max="4608" width="8.88671875" customWidth="1"/>
    <col min="4609" max="4609" width="3.44140625" customWidth="1"/>
    <col min="4610" max="4610" width="50.21875" customWidth="1"/>
    <col min="4611" max="4611" width="4.21875" customWidth="1"/>
    <col min="4612" max="4612" width="7.77734375" customWidth="1"/>
    <col min="4613" max="4613" width="8.21875" customWidth="1"/>
    <col min="4614" max="4614" width="10.21875" customWidth="1"/>
    <col min="4615" max="4615" width="7.77734375" customWidth="1"/>
    <col min="4616" max="4864" width="8.88671875" customWidth="1"/>
    <col min="4865" max="4865" width="3.44140625" customWidth="1"/>
    <col min="4866" max="4866" width="50.21875" customWidth="1"/>
    <col min="4867" max="4867" width="4.21875" customWidth="1"/>
    <col min="4868" max="4868" width="7.77734375" customWidth="1"/>
    <col min="4869" max="4869" width="8.21875" customWidth="1"/>
    <col min="4870" max="4870" width="10.21875" customWidth="1"/>
    <col min="4871" max="4871" width="7.77734375" customWidth="1"/>
    <col min="4872" max="5120" width="8.88671875" customWidth="1"/>
    <col min="5121" max="5121" width="3.44140625" customWidth="1"/>
    <col min="5122" max="5122" width="50.21875" customWidth="1"/>
    <col min="5123" max="5123" width="4.21875" customWidth="1"/>
    <col min="5124" max="5124" width="7.77734375" customWidth="1"/>
    <col min="5125" max="5125" width="8.21875" customWidth="1"/>
    <col min="5126" max="5126" width="10.21875" customWidth="1"/>
    <col min="5127" max="5127" width="7.77734375" customWidth="1"/>
    <col min="5128" max="5376" width="8.88671875" customWidth="1"/>
    <col min="5377" max="5377" width="3.44140625" customWidth="1"/>
    <col min="5378" max="5378" width="50.21875" customWidth="1"/>
    <col min="5379" max="5379" width="4.21875" customWidth="1"/>
    <col min="5380" max="5380" width="7.77734375" customWidth="1"/>
    <col min="5381" max="5381" width="8.21875" customWidth="1"/>
    <col min="5382" max="5382" width="10.21875" customWidth="1"/>
    <col min="5383" max="5383" width="7.77734375" customWidth="1"/>
    <col min="5384" max="5632" width="8.88671875" customWidth="1"/>
    <col min="5633" max="5633" width="3.44140625" customWidth="1"/>
    <col min="5634" max="5634" width="50.21875" customWidth="1"/>
    <col min="5635" max="5635" width="4.21875" customWidth="1"/>
    <col min="5636" max="5636" width="7.77734375" customWidth="1"/>
    <col min="5637" max="5637" width="8.21875" customWidth="1"/>
    <col min="5638" max="5638" width="10.21875" customWidth="1"/>
    <col min="5639" max="5639" width="7.77734375" customWidth="1"/>
    <col min="5640" max="5888" width="8.88671875" customWidth="1"/>
    <col min="5889" max="5889" width="3.44140625" customWidth="1"/>
    <col min="5890" max="5890" width="50.21875" customWidth="1"/>
    <col min="5891" max="5891" width="4.21875" customWidth="1"/>
    <col min="5892" max="5892" width="7.77734375" customWidth="1"/>
    <col min="5893" max="5893" width="8.21875" customWidth="1"/>
    <col min="5894" max="5894" width="10.21875" customWidth="1"/>
    <col min="5895" max="5895" width="7.77734375" customWidth="1"/>
    <col min="5896" max="6144" width="8.88671875" customWidth="1"/>
    <col min="6145" max="6145" width="3.44140625" customWidth="1"/>
    <col min="6146" max="6146" width="50.21875" customWidth="1"/>
    <col min="6147" max="6147" width="4.21875" customWidth="1"/>
    <col min="6148" max="6148" width="7.77734375" customWidth="1"/>
    <col min="6149" max="6149" width="8.21875" customWidth="1"/>
    <col min="6150" max="6150" width="10.21875" customWidth="1"/>
    <col min="6151" max="6151" width="7.77734375" customWidth="1"/>
    <col min="6152" max="6400" width="8.88671875" customWidth="1"/>
    <col min="6401" max="6401" width="3.44140625" customWidth="1"/>
    <col min="6402" max="6402" width="50.21875" customWidth="1"/>
    <col min="6403" max="6403" width="4.21875" customWidth="1"/>
    <col min="6404" max="6404" width="7.77734375" customWidth="1"/>
    <col min="6405" max="6405" width="8.21875" customWidth="1"/>
    <col min="6406" max="6406" width="10.21875" customWidth="1"/>
    <col min="6407" max="6407" width="7.77734375" customWidth="1"/>
    <col min="6408" max="6656" width="8.88671875" customWidth="1"/>
    <col min="6657" max="6657" width="3.44140625" customWidth="1"/>
    <col min="6658" max="6658" width="50.21875" customWidth="1"/>
    <col min="6659" max="6659" width="4.21875" customWidth="1"/>
    <col min="6660" max="6660" width="7.77734375" customWidth="1"/>
    <col min="6661" max="6661" width="8.21875" customWidth="1"/>
    <col min="6662" max="6662" width="10.21875" customWidth="1"/>
    <col min="6663" max="6663" width="7.77734375" customWidth="1"/>
    <col min="6664" max="6912" width="8.88671875" customWidth="1"/>
    <col min="6913" max="6913" width="3.44140625" customWidth="1"/>
    <col min="6914" max="6914" width="50.21875" customWidth="1"/>
    <col min="6915" max="6915" width="4.21875" customWidth="1"/>
    <col min="6916" max="6916" width="7.77734375" customWidth="1"/>
    <col min="6917" max="6917" width="8.21875" customWidth="1"/>
    <col min="6918" max="6918" width="10.21875" customWidth="1"/>
    <col min="6919" max="6919" width="7.77734375" customWidth="1"/>
    <col min="6920" max="7168" width="8.88671875" customWidth="1"/>
    <col min="7169" max="7169" width="3.44140625" customWidth="1"/>
    <col min="7170" max="7170" width="50.21875" customWidth="1"/>
    <col min="7171" max="7171" width="4.21875" customWidth="1"/>
    <col min="7172" max="7172" width="7.77734375" customWidth="1"/>
    <col min="7173" max="7173" width="8.21875" customWidth="1"/>
    <col min="7174" max="7174" width="10.21875" customWidth="1"/>
    <col min="7175" max="7175" width="7.77734375" customWidth="1"/>
    <col min="7176" max="7424" width="8.88671875" customWidth="1"/>
    <col min="7425" max="7425" width="3.44140625" customWidth="1"/>
    <col min="7426" max="7426" width="50.21875" customWidth="1"/>
    <col min="7427" max="7427" width="4.21875" customWidth="1"/>
    <col min="7428" max="7428" width="7.77734375" customWidth="1"/>
    <col min="7429" max="7429" width="8.21875" customWidth="1"/>
    <col min="7430" max="7430" width="10.21875" customWidth="1"/>
    <col min="7431" max="7431" width="7.77734375" customWidth="1"/>
    <col min="7432" max="7680" width="8.88671875" customWidth="1"/>
    <col min="7681" max="7681" width="3.44140625" customWidth="1"/>
    <col min="7682" max="7682" width="50.21875" customWidth="1"/>
    <col min="7683" max="7683" width="4.21875" customWidth="1"/>
    <col min="7684" max="7684" width="7.77734375" customWidth="1"/>
    <col min="7685" max="7685" width="8.21875" customWidth="1"/>
    <col min="7686" max="7686" width="10.21875" customWidth="1"/>
    <col min="7687" max="7687" width="7.77734375" customWidth="1"/>
    <col min="7688" max="7936" width="8.88671875" customWidth="1"/>
    <col min="7937" max="7937" width="3.44140625" customWidth="1"/>
    <col min="7938" max="7938" width="50.21875" customWidth="1"/>
    <col min="7939" max="7939" width="4.21875" customWidth="1"/>
    <col min="7940" max="7940" width="7.77734375" customWidth="1"/>
    <col min="7941" max="7941" width="8.21875" customWidth="1"/>
    <col min="7942" max="7942" width="10.21875" customWidth="1"/>
    <col min="7943" max="7943" width="7.77734375" customWidth="1"/>
    <col min="7944" max="8192" width="8.88671875" customWidth="1"/>
    <col min="8193" max="8193" width="3.44140625" customWidth="1"/>
    <col min="8194" max="8194" width="50.21875" customWidth="1"/>
    <col min="8195" max="8195" width="4.21875" customWidth="1"/>
    <col min="8196" max="8196" width="7.77734375" customWidth="1"/>
    <col min="8197" max="8197" width="8.21875" customWidth="1"/>
    <col min="8198" max="8198" width="10.21875" customWidth="1"/>
    <col min="8199" max="8199" width="7.77734375" customWidth="1"/>
    <col min="8200" max="8448" width="8.88671875" customWidth="1"/>
    <col min="8449" max="8449" width="3.44140625" customWidth="1"/>
    <col min="8450" max="8450" width="50.21875" customWidth="1"/>
    <col min="8451" max="8451" width="4.21875" customWidth="1"/>
    <col min="8452" max="8452" width="7.77734375" customWidth="1"/>
    <col min="8453" max="8453" width="8.21875" customWidth="1"/>
    <col min="8454" max="8454" width="10.21875" customWidth="1"/>
    <col min="8455" max="8455" width="7.77734375" customWidth="1"/>
    <col min="8456" max="8704" width="8.88671875" customWidth="1"/>
    <col min="8705" max="8705" width="3.44140625" customWidth="1"/>
    <col min="8706" max="8706" width="50.21875" customWidth="1"/>
    <col min="8707" max="8707" width="4.21875" customWidth="1"/>
    <col min="8708" max="8708" width="7.77734375" customWidth="1"/>
    <col min="8709" max="8709" width="8.21875" customWidth="1"/>
    <col min="8710" max="8710" width="10.21875" customWidth="1"/>
    <col min="8711" max="8711" width="7.77734375" customWidth="1"/>
    <col min="8712" max="8960" width="8.88671875" customWidth="1"/>
    <col min="8961" max="8961" width="3.44140625" customWidth="1"/>
    <col min="8962" max="8962" width="50.21875" customWidth="1"/>
    <col min="8963" max="8963" width="4.21875" customWidth="1"/>
    <col min="8964" max="8964" width="7.77734375" customWidth="1"/>
    <col min="8965" max="8965" width="8.21875" customWidth="1"/>
    <col min="8966" max="8966" width="10.21875" customWidth="1"/>
    <col min="8967" max="8967" width="7.77734375" customWidth="1"/>
    <col min="8968" max="9216" width="8.88671875" customWidth="1"/>
    <col min="9217" max="9217" width="3.44140625" customWidth="1"/>
    <col min="9218" max="9218" width="50.21875" customWidth="1"/>
    <col min="9219" max="9219" width="4.21875" customWidth="1"/>
    <col min="9220" max="9220" width="7.77734375" customWidth="1"/>
    <col min="9221" max="9221" width="8.21875" customWidth="1"/>
    <col min="9222" max="9222" width="10.21875" customWidth="1"/>
    <col min="9223" max="9223" width="7.77734375" customWidth="1"/>
    <col min="9224" max="9472" width="8.88671875" customWidth="1"/>
    <col min="9473" max="9473" width="3.44140625" customWidth="1"/>
    <col min="9474" max="9474" width="50.21875" customWidth="1"/>
    <col min="9475" max="9475" width="4.21875" customWidth="1"/>
    <col min="9476" max="9476" width="7.77734375" customWidth="1"/>
    <col min="9477" max="9477" width="8.21875" customWidth="1"/>
    <col min="9478" max="9478" width="10.21875" customWidth="1"/>
    <col min="9479" max="9479" width="7.77734375" customWidth="1"/>
    <col min="9480" max="9728" width="8.88671875" customWidth="1"/>
    <col min="9729" max="9729" width="3.44140625" customWidth="1"/>
    <col min="9730" max="9730" width="50.21875" customWidth="1"/>
    <col min="9731" max="9731" width="4.21875" customWidth="1"/>
    <col min="9732" max="9732" width="7.77734375" customWidth="1"/>
    <col min="9733" max="9733" width="8.21875" customWidth="1"/>
    <col min="9734" max="9734" width="10.21875" customWidth="1"/>
    <col min="9735" max="9735" width="7.77734375" customWidth="1"/>
    <col min="9736" max="9984" width="8.88671875" customWidth="1"/>
    <col min="9985" max="9985" width="3.44140625" customWidth="1"/>
    <col min="9986" max="9986" width="50.21875" customWidth="1"/>
    <col min="9987" max="9987" width="4.21875" customWidth="1"/>
    <col min="9988" max="9988" width="7.77734375" customWidth="1"/>
    <col min="9989" max="9989" width="8.21875" customWidth="1"/>
    <col min="9990" max="9990" width="10.21875" customWidth="1"/>
    <col min="9991" max="9991" width="7.77734375" customWidth="1"/>
    <col min="9992" max="10240" width="8.88671875" customWidth="1"/>
    <col min="10241" max="10241" width="3.44140625" customWidth="1"/>
    <col min="10242" max="10242" width="50.21875" customWidth="1"/>
    <col min="10243" max="10243" width="4.21875" customWidth="1"/>
    <col min="10244" max="10244" width="7.77734375" customWidth="1"/>
    <col min="10245" max="10245" width="8.21875" customWidth="1"/>
    <col min="10246" max="10246" width="10.21875" customWidth="1"/>
    <col min="10247" max="10247" width="7.77734375" customWidth="1"/>
    <col min="10248" max="10496" width="8.88671875" customWidth="1"/>
    <col min="10497" max="10497" width="3.44140625" customWidth="1"/>
    <col min="10498" max="10498" width="50.21875" customWidth="1"/>
    <col min="10499" max="10499" width="4.21875" customWidth="1"/>
    <col min="10500" max="10500" width="7.77734375" customWidth="1"/>
    <col min="10501" max="10501" width="8.21875" customWidth="1"/>
    <col min="10502" max="10502" width="10.21875" customWidth="1"/>
    <col min="10503" max="10503" width="7.77734375" customWidth="1"/>
    <col min="10504" max="10752" width="8.88671875" customWidth="1"/>
    <col min="10753" max="10753" width="3.44140625" customWidth="1"/>
    <col min="10754" max="10754" width="50.21875" customWidth="1"/>
    <col min="10755" max="10755" width="4.21875" customWidth="1"/>
    <col min="10756" max="10756" width="7.77734375" customWidth="1"/>
    <col min="10757" max="10757" width="8.21875" customWidth="1"/>
    <col min="10758" max="10758" width="10.21875" customWidth="1"/>
    <col min="10759" max="10759" width="7.77734375" customWidth="1"/>
    <col min="10760" max="11008" width="8.88671875" customWidth="1"/>
    <col min="11009" max="11009" width="3.44140625" customWidth="1"/>
    <col min="11010" max="11010" width="50.21875" customWidth="1"/>
    <col min="11011" max="11011" width="4.21875" customWidth="1"/>
    <col min="11012" max="11012" width="7.77734375" customWidth="1"/>
    <col min="11013" max="11013" width="8.21875" customWidth="1"/>
    <col min="11014" max="11014" width="10.21875" customWidth="1"/>
    <col min="11015" max="11015" width="7.77734375" customWidth="1"/>
    <col min="11016" max="11264" width="8.88671875" customWidth="1"/>
    <col min="11265" max="11265" width="3.44140625" customWidth="1"/>
    <col min="11266" max="11266" width="50.21875" customWidth="1"/>
    <col min="11267" max="11267" width="4.21875" customWidth="1"/>
    <col min="11268" max="11268" width="7.77734375" customWidth="1"/>
    <col min="11269" max="11269" width="8.21875" customWidth="1"/>
    <col min="11270" max="11270" width="10.21875" customWidth="1"/>
    <col min="11271" max="11271" width="7.77734375" customWidth="1"/>
    <col min="11272" max="11520" width="8.88671875" customWidth="1"/>
    <col min="11521" max="11521" width="3.44140625" customWidth="1"/>
    <col min="11522" max="11522" width="50.21875" customWidth="1"/>
    <col min="11523" max="11523" width="4.21875" customWidth="1"/>
    <col min="11524" max="11524" width="7.77734375" customWidth="1"/>
    <col min="11525" max="11525" width="8.21875" customWidth="1"/>
    <col min="11526" max="11526" width="10.21875" customWidth="1"/>
    <col min="11527" max="11527" width="7.77734375" customWidth="1"/>
    <col min="11528" max="11776" width="8.88671875" customWidth="1"/>
    <col min="11777" max="11777" width="3.44140625" customWidth="1"/>
    <col min="11778" max="11778" width="50.21875" customWidth="1"/>
    <col min="11779" max="11779" width="4.21875" customWidth="1"/>
    <col min="11780" max="11780" width="7.77734375" customWidth="1"/>
    <col min="11781" max="11781" width="8.21875" customWidth="1"/>
    <col min="11782" max="11782" width="10.21875" customWidth="1"/>
    <col min="11783" max="11783" width="7.77734375" customWidth="1"/>
    <col min="11784" max="12032" width="8.88671875" customWidth="1"/>
    <col min="12033" max="12033" width="3.44140625" customWidth="1"/>
    <col min="12034" max="12034" width="50.21875" customWidth="1"/>
    <col min="12035" max="12035" width="4.21875" customWidth="1"/>
    <col min="12036" max="12036" width="7.77734375" customWidth="1"/>
    <col min="12037" max="12037" width="8.21875" customWidth="1"/>
    <col min="12038" max="12038" width="10.21875" customWidth="1"/>
    <col min="12039" max="12039" width="7.77734375" customWidth="1"/>
    <col min="12040" max="12288" width="8.88671875" customWidth="1"/>
    <col min="12289" max="12289" width="3.44140625" customWidth="1"/>
    <col min="12290" max="12290" width="50.21875" customWidth="1"/>
    <col min="12291" max="12291" width="4.21875" customWidth="1"/>
    <col min="12292" max="12292" width="7.77734375" customWidth="1"/>
    <col min="12293" max="12293" width="8.21875" customWidth="1"/>
    <col min="12294" max="12294" width="10.21875" customWidth="1"/>
    <col min="12295" max="12295" width="7.77734375" customWidth="1"/>
    <col min="12296" max="12544" width="8.88671875" customWidth="1"/>
    <col min="12545" max="12545" width="3.44140625" customWidth="1"/>
    <col min="12546" max="12546" width="50.21875" customWidth="1"/>
    <col min="12547" max="12547" width="4.21875" customWidth="1"/>
    <col min="12548" max="12548" width="7.77734375" customWidth="1"/>
    <col min="12549" max="12549" width="8.21875" customWidth="1"/>
    <col min="12550" max="12550" width="10.21875" customWidth="1"/>
    <col min="12551" max="12551" width="7.77734375" customWidth="1"/>
    <col min="12552" max="12800" width="8.88671875" customWidth="1"/>
    <col min="12801" max="12801" width="3.44140625" customWidth="1"/>
    <col min="12802" max="12802" width="50.21875" customWidth="1"/>
    <col min="12803" max="12803" width="4.21875" customWidth="1"/>
    <col min="12804" max="12804" width="7.77734375" customWidth="1"/>
    <col min="12805" max="12805" width="8.21875" customWidth="1"/>
    <col min="12806" max="12806" width="10.21875" customWidth="1"/>
    <col min="12807" max="12807" width="7.77734375" customWidth="1"/>
    <col min="12808" max="13056" width="8.88671875" customWidth="1"/>
    <col min="13057" max="13057" width="3.44140625" customWidth="1"/>
    <col min="13058" max="13058" width="50.21875" customWidth="1"/>
    <col min="13059" max="13059" width="4.21875" customWidth="1"/>
    <col min="13060" max="13060" width="7.77734375" customWidth="1"/>
    <col min="13061" max="13061" width="8.21875" customWidth="1"/>
    <col min="13062" max="13062" width="10.21875" customWidth="1"/>
    <col min="13063" max="13063" width="7.77734375" customWidth="1"/>
    <col min="13064" max="13312" width="8.88671875" customWidth="1"/>
    <col min="13313" max="13313" width="3.44140625" customWidth="1"/>
    <col min="13314" max="13314" width="50.21875" customWidth="1"/>
    <col min="13315" max="13315" width="4.21875" customWidth="1"/>
    <col min="13316" max="13316" width="7.77734375" customWidth="1"/>
    <col min="13317" max="13317" width="8.21875" customWidth="1"/>
    <col min="13318" max="13318" width="10.21875" customWidth="1"/>
    <col min="13319" max="13319" width="7.77734375" customWidth="1"/>
    <col min="13320" max="13568" width="8.88671875" customWidth="1"/>
    <col min="13569" max="13569" width="3.44140625" customWidth="1"/>
    <col min="13570" max="13570" width="50.21875" customWidth="1"/>
    <col min="13571" max="13571" width="4.21875" customWidth="1"/>
    <col min="13572" max="13572" width="7.77734375" customWidth="1"/>
    <col min="13573" max="13573" width="8.21875" customWidth="1"/>
    <col min="13574" max="13574" width="10.21875" customWidth="1"/>
    <col min="13575" max="13575" width="7.77734375" customWidth="1"/>
    <col min="13576" max="13824" width="8.88671875" customWidth="1"/>
    <col min="13825" max="13825" width="3.44140625" customWidth="1"/>
    <col min="13826" max="13826" width="50.21875" customWidth="1"/>
    <col min="13827" max="13827" width="4.21875" customWidth="1"/>
    <col min="13828" max="13828" width="7.77734375" customWidth="1"/>
    <col min="13829" max="13829" width="8.21875" customWidth="1"/>
    <col min="13830" max="13830" width="10.21875" customWidth="1"/>
    <col min="13831" max="13831" width="7.77734375" customWidth="1"/>
    <col min="13832" max="14080" width="8.88671875" customWidth="1"/>
    <col min="14081" max="14081" width="3.44140625" customWidth="1"/>
    <col min="14082" max="14082" width="50.21875" customWidth="1"/>
    <col min="14083" max="14083" width="4.21875" customWidth="1"/>
    <col min="14084" max="14084" width="7.77734375" customWidth="1"/>
    <col min="14085" max="14085" width="8.21875" customWidth="1"/>
    <col min="14086" max="14086" width="10.21875" customWidth="1"/>
    <col min="14087" max="14087" width="7.77734375" customWidth="1"/>
    <col min="14088" max="14336" width="8.88671875" customWidth="1"/>
    <col min="14337" max="14337" width="3.44140625" customWidth="1"/>
    <col min="14338" max="14338" width="50.21875" customWidth="1"/>
    <col min="14339" max="14339" width="4.21875" customWidth="1"/>
    <col min="14340" max="14340" width="7.77734375" customWidth="1"/>
    <col min="14341" max="14341" width="8.21875" customWidth="1"/>
    <col min="14342" max="14342" width="10.21875" customWidth="1"/>
    <col min="14343" max="14343" width="7.77734375" customWidth="1"/>
    <col min="14344" max="14592" width="8.88671875" customWidth="1"/>
    <col min="14593" max="14593" width="3.44140625" customWidth="1"/>
    <col min="14594" max="14594" width="50.21875" customWidth="1"/>
    <col min="14595" max="14595" width="4.21875" customWidth="1"/>
    <col min="14596" max="14596" width="7.77734375" customWidth="1"/>
    <col min="14597" max="14597" width="8.21875" customWidth="1"/>
    <col min="14598" max="14598" width="10.21875" customWidth="1"/>
    <col min="14599" max="14599" width="7.77734375" customWidth="1"/>
    <col min="14600" max="14848" width="8.88671875" customWidth="1"/>
    <col min="14849" max="14849" width="3.44140625" customWidth="1"/>
    <col min="14850" max="14850" width="50.21875" customWidth="1"/>
    <col min="14851" max="14851" width="4.21875" customWidth="1"/>
    <col min="14852" max="14852" width="7.77734375" customWidth="1"/>
    <col min="14853" max="14853" width="8.21875" customWidth="1"/>
    <col min="14854" max="14854" width="10.21875" customWidth="1"/>
    <col min="14855" max="14855" width="7.77734375" customWidth="1"/>
    <col min="14856" max="15104" width="8.88671875" customWidth="1"/>
    <col min="15105" max="15105" width="3.44140625" customWidth="1"/>
    <col min="15106" max="15106" width="50.21875" customWidth="1"/>
    <col min="15107" max="15107" width="4.21875" customWidth="1"/>
    <col min="15108" max="15108" width="7.77734375" customWidth="1"/>
    <col min="15109" max="15109" width="8.21875" customWidth="1"/>
    <col min="15110" max="15110" width="10.21875" customWidth="1"/>
    <col min="15111" max="15111" width="7.77734375" customWidth="1"/>
    <col min="15112" max="15360" width="8.88671875" customWidth="1"/>
    <col min="15361" max="15361" width="3.44140625" customWidth="1"/>
    <col min="15362" max="15362" width="50.21875" customWidth="1"/>
    <col min="15363" max="15363" width="4.21875" customWidth="1"/>
    <col min="15364" max="15364" width="7.77734375" customWidth="1"/>
    <col min="15365" max="15365" width="8.21875" customWidth="1"/>
    <col min="15366" max="15366" width="10.21875" customWidth="1"/>
    <col min="15367" max="15367" width="7.77734375" customWidth="1"/>
    <col min="15368" max="15616" width="8.88671875" customWidth="1"/>
    <col min="15617" max="15617" width="3.44140625" customWidth="1"/>
    <col min="15618" max="15618" width="50.21875" customWidth="1"/>
    <col min="15619" max="15619" width="4.21875" customWidth="1"/>
    <col min="15620" max="15620" width="7.77734375" customWidth="1"/>
    <col min="15621" max="15621" width="8.21875" customWidth="1"/>
    <col min="15622" max="15622" width="10.21875" customWidth="1"/>
    <col min="15623" max="15623" width="7.77734375" customWidth="1"/>
    <col min="15624" max="15872" width="8.88671875" customWidth="1"/>
    <col min="15873" max="15873" width="3.44140625" customWidth="1"/>
    <col min="15874" max="15874" width="50.21875" customWidth="1"/>
    <col min="15875" max="15875" width="4.21875" customWidth="1"/>
    <col min="15876" max="15876" width="7.77734375" customWidth="1"/>
    <col min="15877" max="15877" width="8.21875" customWidth="1"/>
    <col min="15878" max="15878" width="10.21875" customWidth="1"/>
    <col min="15879" max="15879" width="7.77734375" customWidth="1"/>
    <col min="15880" max="16128" width="8.88671875" customWidth="1"/>
    <col min="16129" max="16129" width="3.44140625" customWidth="1"/>
    <col min="16130" max="16130" width="50.21875" customWidth="1"/>
    <col min="16131" max="16131" width="4.21875" customWidth="1"/>
    <col min="16132" max="16132" width="7.77734375" customWidth="1"/>
    <col min="16133" max="16133" width="8.21875" customWidth="1"/>
    <col min="16134" max="16134" width="10.21875" customWidth="1"/>
    <col min="16135" max="16135" width="7.77734375" customWidth="1"/>
    <col min="16136" max="16384" width="8.88671875" customWidth="1"/>
  </cols>
  <sheetData>
    <row r="1" spans="1:15" ht="12" customHeight="1" x14ac:dyDescent="0.35">
      <c r="A1" s="358"/>
      <c r="B1" s="358"/>
      <c r="C1" s="358"/>
      <c r="D1" s="358"/>
      <c r="E1" s="358"/>
      <c r="F1" s="358"/>
      <c r="G1" s="358"/>
    </row>
    <row r="2" spans="1:15" ht="12" customHeight="1" x14ac:dyDescent="0.3">
      <c r="A2" s="359" t="s">
        <v>296</v>
      </c>
      <c r="B2" s="359"/>
      <c r="C2" s="359"/>
      <c r="D2" s="359"/>
      <c r="E2" s="359"/>
      <c r="F2" s="359"/>
      <c r="G2" s="359"/>
    </row>
    <row r="3" spans="1:15" ht="12" customHeight="1" x14ac:dyDescent="0.3">
      <c r="A3" s="63"/>
      <c r="B3" s="359" t="s">
        <v>258</v>
      </c>
      <c r="C3" s="359"/>
      <c r="D3" s="359"/>
      <c r="E3" s="359"/>
      <c r="F3" s="359"/>
      <c r="G3" s="359"/>
    </row>
    <row r="4" spans="1:15" ht="12" customHeight="1" thickBot="1" x14ac:dyDescent="0.35">
      <c r="A4" s="359"/>
      <c r="B4" s="359"/>
      <c r="C4" s="359"/>
      <c r="D4" s="359"/>
      <c r="E4" s="359"/>
      <c r="F4" s="359"/>
      <c r="G4" s="359"/>
    </row>
    <row r="5" spans="1:15" ht="12" customHeight="1" thickBot="1" x14ac:dyDescent="0.35">
      <c r="A5" s="182" t="s">
        <v>113</v>
      </c>
      <c r="B5" s="183" t="s">
        <v>297</v>
      </c>
      <c r="C5" s="184" t="s">
        <v>115</v>
      </c>
      <c r="D5" s="184" t="s">
        <v>116</v>
      </c>
      <c r="E5" s="248" t="s">
        <v>117</v>
      </c>
      <c r="F5" s="184" t="s">
        <v>118</v>
      </c>
      <c r="G5" s="184" t="s">
        <v>119</v>
      </c>
      <c r="K5" s="335"/>
      <c r="L5" s="336"/>
      <c r="M5" s="336"/>
    </row>
    <row r="6" spans="1:15" ht="15.45" customHeight="1" x14ac:dyDescent="0.3">
      <c r="A6" s="69">
        <v>1</v>
      </c>
      <c r="B6" s="70" t="s">
        <v>120</v>
      </c>
      <c r="C6" s="71"/>
      <c r="D6" s="72"/>
      <c r="E6" s="249"/>
      <c r="F6" s="72"/>
      <c r="G6" s="74"/>
      <c r="K6" s="336"/>
      <c r="L6" s="336"/>
      <c r="M6" s="336"/>
    </row>
    <row r="7" spans="1:15" ht="27.6" x14ac:dyDescent="0.3">
      <c r="A7" s="75">
        <v>1</v>
      </c>
      <c r="B7" s="76" t="s">
        <v>121</v>
      </c>
      <c r="C7" s="77" t="s">
        <v>106</v>
      </c>
      <c r="D7" s="78">
        <v>1</v>
      </c>
      <c r="E7" s="78"/>
      <c r="F7" s="80"/>
      <c r="G7" s="81"/>
    </row>
    <row r="8" spans="1:15" ht="41.4" x14ac:dyDescent="0.4">
      <c r="A8" s="75">
        <v>2</v>
      </c>
      <c r="B8" s="82" t="s">
        <v>122</v>
      </c>
      <c r="C8" s="77" t="s">
        <v>106</v>
      </c>
      <c r="D8" s="78">
        <v>1</v>
      </c>
      <c r="E8" s="78"/>
      <c r="F8" s="80"/>
      <c r="G8" s="81"/>
      <c r="L8" s="337"/>
      <c r="M8" s="338"/>
      <c r="N8" s="338"/>
      <c r="O8" s="338"/>
    </row>
    <row r="9" spans="1:15" ht="17.399999999999999" x14ac:dyDescent="0.3">
      <c r="A9" s="382" t="s">
        <v>123</v>
      </c>
      <c r="B9" s="383"/>
      <c r="C9" s="191"/>
      <c r="D9" s="192"/>
      <c r="E9" s="250"/>
      <c r="F9" s="251"/>
      <c r="G9" s="195"/>
    </row>
    <row r="10" spans="1:15" ht="15.6" x14ac:dyDescent="0.3">
      <c r="A10" s="349" t="s">
        <v>259</v>
      </c>
      <c r="B10" s="350"/>
      <c r="C10" s="350"/>
      <c r="D10" s="350"/>
      <c r="E10" s="350"/>
      <c r="F10" s="350"/>
      <c r="G10" s="89"/>
    </row>
    <row r="11" spans="1:15" x14ac:dyDescent="0.3">
      <c r="A11" s="196">
        <v>1</v>
      </c>
      <c r="B11" s="197" t="s">
        <v>298</v>
      </c>
      <c r="C11" s="198" t="s">
        <v>10</v>
      </c>
      <c r="D11" s="199">
        <v>12</v>
      </c>
      <c r="E11" s="252"/>
      <c r="F11" s="80"/>
      <c r="G11" s="201"/>
    </row>
    <row r="12" spans="1:15" x14ac:dyDescent="0.3">
      <c r="A12" s="196">
        <v>2</v>
      </c>
      <c r="B12" s="95" t="s">
        <v>126</v>
      </c>
      <c r="C12" s="92" t="s">
        <v>10</v>
      </c>
      <c r="D12" s="93">
        <v>4</v>
      </c>
      <c r="E12" s="253"/>
      <c r="F12" s="80"/>
      <c r="G12" s="201"/>
    </row>
    <row r="13" spans="1:15" ht="15.6" x14ac:dyDescent="0.3">
      <c r="A13" s="196">
        <v>3</v>
      </c>
      <c r="B13" s="95" t="s">
        <v>127</v>
      </c>
      <c r="C13" s="92" t="s">
        <v>10</v>
      </c>
      <c r="D13" s="93">
        <f>0.2</f>
        <v>0.2</v>
      </c>
      <c r="E13" s="253"/>
      <c r="F13" s="80"/>
      <c r="G13" s="96"/>
    </row>
    <row r="14" spans="1:15" ht="15.6" x14ac:dyDescent="0.3">
      <c r="A14" s="196">
        <v>4</v>
      </c>
      <c r="B14" s="95" t="s">
        <v>128</v>
      </c>
      <c r="C14" s="92" t="s">
        <v>10</v>
      </c>
      <c r="D14" s="93">
        <v>7.7</v>
      </c>
      <c r="E14" s="253"/>
      <c r="F14" s="80"/>
      <c r="G14" s="96"/>
    </row>
    <row r="15" spans="1:15" ht="15.6" x14ac:dyDescent="0.3">
      <c r="A15" s="196">
        <v>5</v>
      </c>
      <c r="B15" s="95" t="s">
        <v>151</v>
      </c>
      <c r="C15" s="92" t="s">
        <v>10</v>
      </c>
      <c r="D15" s="93">
        <f>0.1</f>
        <v>0.1</v>
      </c>
      <c r="E15" s="253"/>
      <c r="F15" s="80"/>
      <c r="G15" s="96"/>
    </row>
    <row r="16" spans="1:15" ht="39.6" x14ac:dyDescent="0.3">
      <c r="A16" s="196">
        <v>6</v>
      </c>
      <c r="B16" s="95" t="s">
        <v>299</v>
      </c>
      <c r="C16" s="92" t="s">
        <v>10</v>
      </c>
      <c r="D16" s="93">
        <f>0.6</f>
        <v>0.6</v>
      </c>
      <c r="E16" s="253"/>
      <c r="F16" s="80"/>
      <c r="G16" s="96"/>
    </row>
    <row r="17" spans="1:7" ht="31.05" customHeight="1" x14ac:dyDescent="0.3">
      <c r="A17" s="254">
        <v>7</v>
      </c>
      <c r="B17" s="99" t="s">
        <v>132</v>
      </c>
      <c r="C17" s="100" t="s">
        <v>133</v>
      </c>
      <c r="D17" s="101">
        <v>13</v>
      </c>
      <c r="E17" s="255"/>
      <c r="F17" s="102"/>
      <c r="G17" s="256" t="s">
        <v>134</v>
      </c>
    </row>
    <row r="18" spans="1:7" x14ac:dyDescent="0.3">
      <c r="A18" s="196">
        <v>8</v>
      </c>
      <c r="B18" s="95" t="s">
        <v>135</v>
      </c>
      <c r="C18" s="92" t="s">
        <v>133</v>
      </c>
      <c r="D18" s="93">
        <v>1</v>
      </c>
      <c r="E18" s="253"/>
      <c r="F18" s="80"/>
      <c r="G18" s="104"/>
    </row>
    <row r="19" spans="1:7" ht="26.4" x14ac:dyDescent="0.3">
      <c r="A19" s="196">
        <v>9</v>
      </c>
      <c r="B19" s="95" t="s">
        <v>136</v>
      </c>
      <c r="C19" s="92" t="s">
        <v>13</v>
      </c>
      <c r="D19" s="93">
        <v>2</v>
      </c>
      <c r="E19" s="253"/>
      <c r="F19" s="80"/>
      <c r="G19" s="96"/>
    </row>
    <row r="20" spans="1:7" ht="15.6" x14ac:dyDescent="0.3">
      <c r="A20" s="196">
        <v>10</v>
      </c>
      <c r="B20" s="95" t="s">
        <v>137</v>
      </c>
      <c r="C20" s="92" t="s">
        <v>13</v>
      </c>
      <c r="D20" s="93">
        <v>4</v>
      </c>
      <c r="E20" s="257"/>
      <c r="F20" s="80"/>
      <c r="G20" s="96"/>
    </row>
    <row r="21" spans="1:7" ht="15.6" x14ac:dyDescent="0.3">
      <c r="A21" s="196">
        <v>11</v>
      </c>
      <c r="B21" s="95" t="s">
        <v>138</v>
      </c>
      <c r="C21" s="92" t="s">
        <v>13</v>
      </c>
      <c r="D21" s="93">
        <v>4</v>
      </c>
      <c r="E21" s="257"/>
      <c r="F21" s="80"/>
      <c r="G21" s="96"/>
    </row>
    <row r="22" spans="1:7" ht="15.6" x14ac:dyDescent="0.3">
      <c r="A22" s="196">
        <v>12</v>
      </c>
      <c r="B22" s="95" t="s">
        <v>139</v>
      </c>
      <c r="C22" s="92" t="s">
        <v>13</v>
      </c>
      <c r="D22" s="93">
        <v>2</v>
      </c>
      <c r="E22" s="257"/>
      <c r="F22" s="80"/>
      <c r="G22" s="96"/>
    </row>
    <row r="23" spans="1:7" ht="15.6" x14ac:dyDescent="0.3">
      <c r="A23" s="196">
        <v>12</v>
      </c>
      <c r="B23" s="95" t="s">
        <v>140</v>
      </c>
      <c r="C23" s="92" t="s">
        <v>13</v>
      </c>
      <c r="D23" s="93">
        <v>1</v>
      </c>
      <c r="E23" s="257"/>
      <c r="F23" s="80"/>
      <c r="G23" s="96"/>
    </row>
    <row r="24" spans="1:7" ht="15.6" x14ac:dyDescent="0.3">
      <c r="A24" s="196">
        <v>13</v>
      </c>
      <c r="B24" s="95" t="s">
        <v>141</v>
      </c>
      <c r="C24" s="92" t="s">
        <v>13</v>
      </c>
      <c r="D24" s="93">
        <v>2</v>
      </c>
      <c r="E24" s="253"/>
      <c r="F24" s="80"/>
      <c r="G24" s="96"/>
    </row>
    <row r="25" spans="1:7" ht="15.6" x14ac:dyDescent="0.3">
      <c r="A25" s="196">
        <v>14</v>
      </c>
      <c r="B25" s="95" t="s">
        <v>142</v>
      </c>
      <c r="C25" s="92" t="s">
        <v>13</v>
      </c>
      <c r="D25" s="93">
        <v>2</v>
      </c>
      <c r="E25" s="253"/>
      <c r="F25" s="80"/>
      <c r="G25" s="96"/>
    </row>
    <row r="26" spans="1:7" ht="15.6" x14ac:dyDescent="0.3">
      <c r="A26" s="196">
        <v>15</v>
      </c>
      <c r="B26" s="106" t="s">
        <v>143</v>
      </c>
      <c r="C26" s="93" t="s">
        <v>13</v>
      </c>
      <c r="D26" s="93">
        <v>1</v>
      </c>
      <c r="E26" s="253"/>
      <c r="F26" s="80"/>
      <c r="G26" s="96"/>
    </row>
    <row r="27" spans="1:7" ht="26.4" x14ac:dyDescent="0.3">
      <c r="A27" s="196">
        <v>16</v>
      </c>
      <c r="B27" s="106" t="s">
        <v>144</v>
      </c>
      <c r="C27" s="107" t="s">
        <v>13</v>
      </c>
      <c r="D27" s="203">
        <v>1</v>
      </c>
      <c r="E27" s="253"/>
      <c r="F27" s="80"/>
      <c r="G27" s="204"/>
    </row>
    <row r="28" spans="1:7" ht="27" thickBot="1" x14ac:dyDescent="0.35">
      <c r="A28" s="258">
        <v>17</v>
      </c>
      <c r="B28" s="205" t="s">
        <v>145</v>
      </c>
      <c r="C28" s="206" t="s">
        <v>13</v>
      </c>
      <c r="D28" s="206">
        <v>1</v>
      </c>
      <c r="E28" s="259"/>
      <c r="F28" s="207"/>
      <c r="G28" s="204"/>
    </row>
    <row r="29" spans="1:7" ht="18" thickBot="1" x14ac:dyDescent="0.35">
      <c r="A29" s="369" t="s">
        <v>268</v>
      </c>
      <c r="B29" s="370"/>
      <c r="C29" s="370"/>
      <c r="D29" s="370"/>
      <c r="E29" s="370"/>
      <c r="F29" s="260"/>
      <c r="G29" s="209"/>
    </row>
    <row r="30" spans="1:7" ht="15.6" x14ac:dyDescent="0.3">
      <c r="A30" s="379" t="s">
        <v>300</v>
      </c>
      <c r="B30" s="380"/>
      <c r="C30" s="380"/>
      <c r="D30" s="380"/>
      <c r="E30" s="380"/>
      <c r="F30" s="380"/>
      <c r="G30" s="381"/>
    </row>
    <row r="31" spans="1:7" ht="39.6" x14ac:dyDescent="0.3">
      <c r="A31" s="98">
        <v>1</v>
      </c>
      <c r="B31" s="120" t="s">
        <v>301</v>
      </c>
      <c r="C31" s="125" t="s">
        <v>10</v>
      </c>
      <c r="D31" s="261">
        <v>38.72</v>
      </c>
      <c r="E31" s="261"/>
      <c r="F31" s="262"/>
      <c r="G31" s="123"/>
    </row>
    <row r="32" spans="1:7" ht="39.6" x14ac:dyDescent="0.3">
      <c r="A32" s="98">
        <v>2</v>
      </c>
      <c r="B32" s="120" t="s">
        <v>271</v>
      </c>
      <c r="C32" s="125" t="s">
        <v>10</v>
      </c>
      <c r="D32" s="261">
        <v>11.2</v>
      </c>
      <c r="E32" s="261"/>
      <c r="F32" s="262"/>
      <c r="G32" s="123"/>
    </row>
    <row r="33" spans="1:7" ht="39.6" x14ac:dyDescent="0.3">
      <c r="A33" s="98">
        <v>3</v>
      </c>
      <c r="B33" s="124" t="s">
        <v>168</v>
      </c>
      <c r="C33" s="125" t="s">
        <v>10</v>
      </c>
      <c r="D33" s="101">
        <v>1.43</v>
      </c>
      <c r="E33" s="255"/>
      <c r="F33" s="262"/>
      <c r="G33" s="126"/>
    </row>
    <row r="34" spans="1:7" ht="39.6" x14ac:dyDescent="0.3">
      <c r="A34" s="98">
        <v>4</v>
      </c>
      <c r="B34" s="124" t="s">
        <v>169</v>
      </c>
      <c r="C34" s="125" t="s">
        <v>10</v>
      </c>
      <c r="D34" s="101">
        <v>2.1</v>
      </c>
      <c r="E34" s="255"/>
      <c r="F34" s="262"/>
      <c r="G34" s="127"/>
    </row>
    <row r="35" spans="1:7" ht="39.6" x14ac:dyDescent="0.3">
      <c r="A35" s="98">
        <v>5</v>
      </c>
      <c r="B35" s="124" t="s">
        <v>170</v>
      </c>
      <c r="C35" s="125" t="s">
        <v>10</v>
      </c>
      <c r="D35" s="101">
        <v>13.34</v>
      </c>
      <c r="E35" s="255"/>
      <c r="F35" s="262"/>
      <c r="G35" s="127"/>
    </row>
    <row r="36" spans="1:7" ht="52.8" x14ac:dyDescent="0.3">
      <c r="A36" s="98">
        <v>6</v>
      </c>
      <c r="B36" s="120" t="s">
        <v>171</v>
      </c>
      <c r="C36" s="125" t="s">
        <v>11</v>
      </c>
      <c r="D36" s="128">
        <v>43.52</v>
      </c>
      <c r="E36" s="263"/>
      <c r="F36" s="262"/>
      <c r="G36" s="127"/>
    </row>
    <row r="37" spans="1:7" ht="39.6" x14ac:dyDescent="0.3">
      <c r="A37" s="98">
        <v>7</v>
      </c>
      <c r="B37" s="120" t="s">
        <v>173</v>
      </c>
      <c r="C37" s="125" t="s">
        <v>11</v>
      </c>
      <c r="D37" s="128">
        <v>48.4</v>
      </c>
      <c r="E37" s="263"/>
      <c r="F37" s="262"/>
      <c r="G37" s="127"/>
    </row>
    <row r="38" spans="1:7" ht="39.6" x14ac:dyDescent="0.3">
      <c r="A38" s="98">
        <v>8</v>
      </c>
      <c r="B38" s="120" t="s">
        <v>174</v>
      </c>
      <c r="C38" s="125" t="s">
        <v>11</v>
      </c>
      <c r="D38" s="128">
        <v>43.52</v>
      </c>
      <c r="E38" s="263"/>
      <c r="F38" s="262"/>
      <c r="G38" s="127"/>
    </row>
    <row r="39" spans="1:7" ht="39.6" x14ac:dyDescent="0.3">
      <c r="A39" s="98">
        <v>10</v>
      </c>
      <c r="B39" s="120" t="s">
        <v>175</v>
      </c>
      <c r="C39" s="125" t="s">
        <v>11</v>
      </c>
      <c r="D39" s="128">
        <v>44.2</v>
      </c>
      <c r="E39" s="263"/>
      <c r="F39" s="262"/>
      <c r="G39" s="127"/>
    </row>
    <row r="40" spans="1:7" ht="52.8" x14ac:dyDescent="0.3">
      <c r="A40" s="98">
        <v>11</v>
      </c>
      <c r="B40" s="130" t="s">
        <v>176</v>
      </c>
      <c r="C40" s="116" t="s">
        <v>11</v>
      </c>
      <c r="D40" s="118">
        <v>0.64</v>
      </c>
      <c r="E40" s="255"/>
      <c r="F40" s="262"/>
      <c r="G40" s="127"/>
    </row>
    <row r="41" spans="1:7" ht="52.8" x14ac:dyDescent="0.3">
      <c r="A41" s="98">
        <v>12</v>
      </c>
      <c r="B41" s="131" t="s">
        <v>177</v>
      </c>
      <c r="C41" s="116" t="s">
        <v>11</v>
      </c>
      <c r="D41" s="118">
        <v>0.5</v>
      </c>
      <c r="E41" s="255"/>
      <c r="F41" s="262"/>
      <c r="G41" s="127"/>
    </row>
    <row r="42" spans="1:7" ht="39.6" x14ac:dyDescent="0.3">
      <c r="A42" s="98">
        <v>13</v>
      </c>
      <c r="B42" s="132" t="s">
        <v>302</v>
      </c>
      <c r="C42" s="101" t="s">
        <v>13</v>
      </c>
      <c r="D42" s="101">
        <v>1</v>
      </c>
      <c r="E42" s="255"/>
      <c r="F42" s="262"/>
      <c r="G42" s="127"/>
    </row>
    <row r="43" spans="1:7" ht="52.8" x14ac:dyDescent="0.3">
      <c r="A43" s="98">
        <v>14</v>
      </c>
      <c r="B43" s="132" t="s">
        <v>273</v>
      </c>
      <c r="C43" s="101" t="s">
        <v>16</v>
      </c>
      <c r="D43" s="101">
        <v>6</v>
      </c>
      <c r="E43" s="255"/>
      <c r="F43" s="262"/>
      <c r="G43" s="225" t="s">
        <v>274</v>
      </c>
    </row>
    <row r="44" spans="1:7" ht="26.4" x14ac:dyDescent="0.3">
      <c r="A44" s="90">
        <v>15</v>
      </c>
      <c r="B44" s="97" t="s">
        <v>275</v>
      </c>
      <c r="C44" s="93" t="s">
        <v>16</v>
      </c>
      <c r="D44" s="101">
        <v>6</v>
      </c>
      <c r="E44" s="253"/>
      <c r="F44" s="264"/>
      <c r="G44" s="212" t="s">
        <v>276</v>
      </c>
    </row>
    <row r="45" spans="1:7" x14ac:dyDescent="0.3">
      <c r="A45" s="90">
        <v>16</v>
      </c>
      <c r="B45" s="97" t="s">
        <v>277</v>
      </c>
      <c r="C45" s="93" t="s">
        <v>13</v>
      </c>
      <c r="D45" s="101">
        <v>2</v>
      </c>
      <c r="E45" s="253"/>
      <c r="F45" s="264"/>
      <c r="G45" s="212"/>
    </row>
    <row r="46" spans="1:7" x14ac:dyDescent="0.3">
      <c r="A46" s="90">
        <v>17</v>
      </c>
      <c r="B46" s="97" t="s">
        <v>278</v>
      </c>
      <c r="C46" s="93" t="s">
        <v>13</v>
      </c>
      <c r="D46" s="101">
        <v>2</v>
      </c>
      <c r="E46" s="253"/>
      <c r="F46" s="264"/>
      <c r="G46" s="212"/>
    </row>
    <row r="47" spans="1:7" x14ac:dyDescent="0.3">
      <c r="A47" s="90">
        <v>18</v>
      </c>
      <c r="B47" s="106" t="s">
        <v>279</v>
      </c>
      <c r="C47" s="107" t="s">
        <v>13</v>
      </c>
      <c r="D47" s="117">
        <v>2</v>
      </c>
      <c r="E47" s="253"/>
      <c r="F47" s="264"/>
      <c r="G47" s="212"/>
    </row>
    <row r="48" spans="1:7" x14ac:dyDescent="0.3">
      <c r="A48" s="90">
        <v>18</v>
      </c>
      <c r="B48" s="106" t="s">
        <v>280</v>
      </c>
      <c r="C48" s="107" t="s">
        <v>13</v>
      </c>
      <c r="D48" s="117">
        <v>2</v>
      </c>
      <c r="E48" s="253"/>
      <c r="F48" s="264"/>
      <c r="G48" s="212"/>
    </row>
    <row r="49" spans="1:7" ht="26.4" x14ac:dyDescent="0.3">
      <c r="A49" s="90">
        <v>19</v>
      </c>
      <c r="B49" s="97" t="s">
        <v>184</v>
      </c>
      <c r="C49" s="93" t="s">
        <v>13</v>
      </c>
      <c r="D49" s="101">
        <v>1</v>
      </c>
      <c r="E49" s="253"/>
      <c r="F49" s="264"/>
      <c r="G49" s="212"/>
    </row>
    <row r="50" spans="1:7" ht="26.4" x14ac:dyDescent="0.3">
      <c r="A50" s="90">
        <v>20</v>
      </c>
      <c r="B50" s="97" t="s">
        <v>245</v>
      </c>
      <c r="C50" s="93" t="s">
        <v>13</v>
      </c>
      <c r="D50" s="101">
        <v>1</v>
      </c>
      <c r="E50" s="253"/>
      <c r="F50" s="264"/>
      <c r="G50" s="212"/>
    </row>
    <row r="51" spans="1:7" x14ac:dyDescent="0.3">
      <c r="A51" s="90">
        <v>21</v>
      </c>
      <c r="B51" s="95" t="s">
        <v>157</v>
      </c>
      <c r="C51" s="92" t="s">
        <v>13</v>
      </c>
      <c r="D51" s="101">
        <v>2</v>
      </c>
      <c r="E51" s="257"/>
      <c r="F51" s="264"/>
      <c r="G51" s="212"/>
    </row>
    <row r="52" spans="1:7" x14ac:dyDescent="0.3">
      <c r="A52" s="90">
        <v>22</v>
      </c>
      <c r="B52" s="95" t="s">
        <v>137</v>
      </c>
      <c r="C52" s="92" t="s">
        <v>13</v>
      </c>
      <c r="D52" s="101">
        <v>2</v>
      </c>
      <c r="E52" s="257"/>
      <c r="F52" s="264"/>
      <c r="G52" s="212"/>
    </row>
    <row r="53" spans="1:7" x14ac:dyDescent="0.3">
      <c r="A53" s="90">
        <v>23</v>
      </c>
      <c r="B53" s="95" t="s">
        <v>281</v>
      </c>
      <c r="C53" s="92" t="s">
        <v>13</v>
      </c>
      <c r="D53" s="101">
        <v>1</v>
      </c>
      <c r="E53" s="257"/>
      <c r="F53" s="264"/>
      <c r="G53" s="212"/>
    </row>
    <row r="54" spans="1:7" x14ac:dyDescent="0.3">
      <c r="A54" s="90">
        <v>24</v>
      </c>
      <c r="B54" s="95" t="s">
        <v>139</v>
      </c>
      <c r="C54" s="92" t="s">
        <v>13</v>
      </c>
      <c r="D54" s="101">
        <v>1</v>
      </c>
      <c r="E54" s="257"/>
      <c r="F54" s="264"/>
      <c r="G54" s="212"/>
    </row>
    <row r="55" spans="1:7" ht="15" thickBot="1" x14ac:dyDescent="0.35">
      <c r="A55" s="90">
        <v>25</v>
      </c>
      <c r="B55" s="97" t="s">
        <v>243</v>
      </c>
      <c r="C55" s="93" t="s">
        <v>13</v>
      </c>
      <c r="D55" s="101">
        <v>1</v>
      </c>
      <c r="E55" s="253"/>
      <c r="F55" s="264"/>
      <c r="G55" s="212"/>
    </row>
    <row r="56" spans="1:7" ht="18" thickBot="1" x14ac:dyDescent="0.35">
      <c r="A56" s="369" t="s">
        <v>303</v>
      </c>
      <c r="B56" s="370"/>
      <c r="C56" s="370"/>
      <c r="D56" s="370"/>
      <c r="E56" s="370"/>
      <c r="F56" s="265"/>
      <c r="G56" s="209"/>
    </row>
    <row r="57" spans="1:7" ht="15.6" x14ac:dyDescent="0.3">
      <c r="A57" s="350" t="s">
        <v>304</v>
      </c>
      <c r="B57" s="350"/>
      <c r="C57" s="350"/>
      <c r="D57" s="350"/>
      <c r="E57" s="350"/>
      <c r="F57" s="350"/>
      <c r="G57" s="88"/>
    </row>
    <row r="58" spans="1:7" ht="39.6" x14ac:dyDescent="0.3">
      <c r="A58" s="196">
        <v>1</v>
      </c>
      <c r="B58" s="197" t="s">
        <v>305</v>
      </c>
      <c r="C58" s="198" t="s">
        <v>10</v>
      </c>
      <c r="D58" s="199">
        <v>1.2</v>
      </c>
      <c r="E58" s="252"/>
      <c r="F58" s="80"/>
      <c r="G58" s="201"/>
    </row>
    <row r="59" spans="1:7" ht="39.6" x14ac:dyDescent="0.3">
      <c r="A59" s="196">
        <v>2</v>
      </c>
      <c r="B59" s="95" t="s">
        <v>202</v>
      </c>
      <c r="C59" s="92" t="s">
        <v>10</v>
      </c>
      <c r="D59" s="93">
        <v>0.15</v>
      </c>
      <c r="E59" s="253"/>
      <c r="F59" s="80"/>
      <c r="G59" s="201"/>
    </row>
    <row r="60" spans="1:7" ht="39.6" x14ac:dyDescent="0.3">
      <c r="A60" s="196">
        <v>3</v>
      </c>
      <c r="B60" s="95" t="s">
        <v>203</v>
      </c>
      <c r="C60" s="92" t="s">
        <v>10</v>
      </c>
      <c r="D60" s="93">
        <v>0.12</v>
      </c>
      <c r="E60" s="253"/>
      <c r="F60" s="80"/>
      <c r="G60" s="96"/>
    </row>
    <row r="61" spans="1:7" ht="52.8" x14ac:dyDescent="0.3">
      <c r="A61" s="196">
        <v>4</v>
      </c>
      <c r="B61" s="95" t="s">
        <v>306</v>
      </c>
      <c r="C61" s="92" t="s">
        <v>10</v>
      </c>
      <c r="D61" s="93">
        <v>0.17</v>
      </c>
      <c r="E61" s="253"/>
      <c r="F61" s="80"/>
      <c r="G61" s="96"/>
    </row>
    <row r="62" spans="1:7" ht="52.8" x14ac:dyDescent="0.3">
      <c r="A62" s="196">
        <v>5</v>
      </c>
      <c r="B62" s="120" t="s">
        <v>205</v>
      </c>
      <c r="C62" s="151" t="s">
        <v>11</v>
      </c>
      <c r="D62" s="101">
        <v>1.9</v>
      </c>
      <c r="E62" s="253"/>
      <c r="F62" s="80"/>
      <c r="G62" s="96"/>
    </row>
    <row r="63" spans="1:7" x14ac:dyDescent="0.3">
      <c r="A63" s="196">
        <v>6</v>
      </c>
      <c r="B63" s="99" t="s">
        <v>206</v>
      </c>
      <c r="C63" s="100" t="s">
        <v>133</v>
      </c>
      <c r="D63" s="101">
        <v>2</v>
      </c>
      <c r="E63" s="255"/>
      <c r="F63" s="102"/>
      <c r="G63" s="123"/>
    </row>
    <row r="64" spans="1:7" ht="26.4" x14ac:dyDescent="0.3">
      <c r="A64" s="196">
        <v>7</v>
      </c>
      <c r="B64" s="95" t="s">
        <v>286</v>
      </c>
      <c r="C64" s="92" t="s">
        <v>13</v>
      </c>
      <c r="D64" s="101">
        <v>1</v>
      </c>
      <c r="E64" s="253"/>
      <c r="F64" s="80"/>
      <c r="G64" s="96"/>
    </row>
    <row r="65" spans="1:7" ht="15.6" x14ac:dyDescent="0.3">
      <c r="A65" s="196">
        <v>8</v>
      </c>
      <c r="B65" s="95" t="s">
        <v>208</v>
      </c>
      <c r="C65" s="92" t="s">
        <v>13</v>
      </c>
      <c r="D65" s="101">
        <v>2</v>
      </c>
      <c r="E65" s="253"/>
      <c r="F65" s="80"/>
      <c r="G65" s="96"/>
    </row>
    <row r="66" spans="1:7" ht="15.6" x14ac:dyDescent="0.3">
      <c r="A66" s="196">
        <v>9</v>
      </c>
      <c r="B66" s="95" t="s">
        <v>209</v>
      </c>
      <c r="C66" s="92" t="s">
        <v>13</v>
      </c>
      <c r="D66" s="101">
        <v>1</v>
      </c>
      <c r="E66" s="257"/>
      <c r="F66" s="80"/>
      <c r="G66" s="96"/>
    </row>
    <row r="67" spans="1:7" ht="15.6" x14ac:dyDescent="0.3">
      <c r="A67" s="196">
        <v>10</v>
      </c>
      <c r="B67" s="95" t="s">
        <v>210</v>
      </c>
      <c r="C67" s="92" t="s">
        <v>13</v>
      </c>
      <c r="D67" s="101">
        <v>2</v>
      </c>
      <c r="E67" s="257"/>
      <c r="F67" s="80"/>
      <c r="G67" s="96"/>
    </row>
    <row r="68" spans="1:7" ht="15.6" x14ac:dyDescent="0.3">
      <c r="A68" s="196">
        <v>11</v>
      </c>
      <c r="B68" s="106" t="s">
        <v>211</v>
      </c>
      <c r="C68" s="93" t="s">
        <v>13</v>
      </c>
      <c r="D68" s="101">
        <v>2</v>
      </c>
      <c r="E68" s="253"/>
      <c r="F68" s="80"/>
      <c r="G68" s="96"/>
    </row>
    <row r="69" spans="1:7" ht="15.6" x14ac:dyDescent="0.3">
      <c r="A69" s="196">
        <v>12</v>
      </c>
      <c r="B69" s="115" t="s">
        <v>212</v>
      </c>
      <c r="C69" s="118" t="s">
        <v>13</v>
      </c>
      <c r="D69" s="219">
        <v>1</v>
      </c>
      <c r="E69" s="253"/>
      <c r="F69" s="80"/>
      <c r="G69" s="204"/>
    </row>
    <row r="70" spans="1:7" ht="27" thickBot="1" x14ac:dyDescent="0.35">
      <c r="A70" s="196">
        <v>13</v>
      </c>
      <c r="B70" s="106" t="s">
        <v>213</v>
      </c>
      <c r="C70" s="107" t="s">
        <v>13</v>
      </c>
      <c r="D70" s="219">
        <v>1</v>
      </c>
      <c r="E70" s="253"/>
      <c r="F70" s="80"/>
      <c r="G70" s="204"/>
    </row>
    <row r="71" spans="1:7" ht="18" thickBot="1" x14ac:dyDescent="0.35">
      <c r="A71" s="369" t="s">
        <v>307</v>
      </c>
      <c r="B71" s="370"/>
      <c r="C71" s="370"/>
      <c r="D71" s="370"/>
      <c r="E71" s="370"/>
      <c r="F71" s="265"/>
      <c r="G71" s="209"/>
    </row>
    <row r="72" spans="1:7" ht="18" thickBot="1" x14ac:dyDescent="0.35">
      <c r="A72" s="376" t="s">
        <v>308</v>
      </c>
      <c r="B72" s="377"/>
      <c r="C72" s="378"/>
      <c r="D72" s="220" t="s">
        <v>309</v>
      </c>
      <c r="E72" s="221">
        <v>38</v>
      </c>
      <c r="F72" s="265"/>
      <c r="G72" s="266" t="s">
        <v>310</v>
      </c>
    </row>
    <row r="73" spans="1:7" ht="15.6" x14ac:dyDescent="0.3">
      <c r="A73" s="349" t="s">
        <v>311</v>
      </c>
      <c r="B73" s="350"/>
      <c r="C73" s="350"/>
      <c r="D73" s="350"/>
      <c r="E73" s="350"/>
      <c r="F73" s="350"/>
      <c r="G73" s="351"/>
    </row>
    <row r="74" spans="1:7" x14ac:dyDescent="0.3">
      <c r="A74" s="98">
        <v>1</v>
      </c>
      <c r="B74" s="140" t="s">
        <v>194</v>
      </c>
      <c r="C74" s="141" t="s">
        <v>10</v>
      </c>
      <c r="D74" s="142">
        <v>9</v>
      </c>
      <c r="E74" s="141"/>
      <c r="F74" s="122"/>
      <c r="G74" s="103"/>
    </row>
    <row r="75" spans="1:7" x14ac:dyDescent="0.3">
      <c r="A75" s="98">
        <v>2</v>
      </c>
      <c r="B75" s="140" t="s">
        <v>128</v>
      </c>
      <c r="C75" s="141" t="s">
        <v>10</v>
      </c>
      <c r="D75" s="142">
        <v>3.99</v>
      </c>
      <c r="E75" s="141"/>
      <c r="F75" s="122"/>
      <c r="G75" s="103"/>
    </row>
    <row r="76" spans="1:7" x14ac:dyDescent="0.3">
      <c r="A76" s="98">
        <v>3</v>
      </c>
      <c r="B76" s="140" t="s">
        <v>151</v>
      </c>
      <c r="C76" s="141" t="s">
        <v>10</v>
      </c>
      <c r="D76" s="142">
        <v>0.3</v>
      </c>
      <c r="E76" s="141"/>
      <c r="F76" s="122"/>
      <c r="G76" s="103"/>
    </row>
    <row r="77" spans="1:7" ht="26.4" x14ac:dyDescent="0.3">
      <c r="A77" s="98">
        <v>4</v>
      </c>
      <c r="B77" s="140" t="s">
        <v>195</v>
      </c>
      <c r="C77" s="141" t="s">
        <v>10</v>
      </c>
      <c r="D77" s="142">
        <v>0.45</v>
      </c>
      <c r="E77" s="141"/>
      <c r="F77" s="122"/>
      <c r="G77" s="103"/>
    </row>
    <row r="78" spans="1:7" x14ac:dyDescent="0.3">
      <c r="A78" s="98">
        <v>5</v>
      </c>
      <c r="B78" s="143" t="s">
        <v>153</v>
      </c>
      <c r="C78" s="141" t="s">
        <v>13</v>
      </c>
      <c r="D78" s="142">
        <v>1.5</v>
      </c>
      <c r="E78" s="141"/>
      <c r="F78" s="122"/>
      <c r="G78" s="103"/>
    </row>
    <row r="79" spans="1:7" ht="26.4" x14ac:dyDescent="0.3">
      <c r="A79" s="98">
        <v>6</v>
      </c>
      <c r="B79" s="144" t="s">
        <v>196</v>
      </c>
      <c r="C79" s="145" t="s">
        <v>11</v>
      </c>
      <c r="D79" s="142">
        <v>10.5</v>
      </c>
      <c r="E79" s="141"/>
      <c r="F79" s="122"/>
      <c r="G79" s="103"/>
    </row>
    <row r="80" spans="1:7" ht="26.4" x14ac:dyDescent="0.3">
      <c r="A80" s="98">
        <v>7</v>
      </c>
      <c r="B80" s="97" t="s">
        <v>289</v>
      </c>
      <c r="C80" s="93" t="s">
        <v>13</v>
      </c>
      <c r="D80" s="101">
        <v>2</v>
      </c>
      <c r="E80" s="141"/>
      <c r="F80" s="122"/>
      <c r="G80" s="103"/>
    </row>
    <row r="81" spans="1:7" ht="26.4" x14ac:dyDescent="0.3">
      <c r="A81" s="98">
        <v>8</v>
      </c>
      <c r="B81" s="97" t="s">
        <v>198</v>
      </c>
      <c r="C81" s="93" t="s">
        <v>13</v>
      </c>
      <c r="D81" s="142">
        <v>1</v>
      </c>
      <c r="E81" s="141"/>
      <c r="F81" s="122"/>
      <c r="G81" s="103"/>
    </row>
    <row r="82" spans="1:7" ht="17.399999999999999" x14ac:dyDescent="0.3">
      <c r="A82" s="352" t="s">
        <v>312</v>
      </c>
      <c r="B82" s="353"/>
      <c r="C82" s="146"/>
      <c r="D82" s="147"/>
      <c r="E82" s="146"/>
      <c r="F82" s="148"/>
      <c r="G82" s="149"/>
    </row>
    <row r="83" spans="1:7" ht="15.6" x14ac:dyDescent="0.3">
      <c r="A83" s="366" t="s">
        <v>313</v>
      </c>
      <c r="B83" s="367"/>
      <c r="C83" s="367"/>
      <c r="D83" s="367"/>
      <c r="E83" s="367"/>
      <c r="F83" s="367"/>
      <c r="G83" s="368"/>
    </row>
    <row r="84" spans="1:7" x14ac:dyDescent="0.3">
      <c r="A84" s="98">
        <v>1</v>
      </c>
      <c r="B84" s="140" t="s">
        <v>314</v>
      </c>
      <c r="C84" s="141" t="s">
        <v>10</v>
      </c>
      <c r="D84" s="142">
        <v>4</v>
      </c>
      <c r="E84" s="223"/>
      <c r="F84" s="122"/>
      <c r="G84" s="103"/>
    </row>
    <row r="85" spans="1:7" x14ac:dyDescent="0.3">
      <c r="A85" s="98">
        <v>2</v>
      </c>
      <c r="B85" s="140" t="s">
        <v>128</v>
      </c>
      <c r="C85" s="141" t="s">
        <v>10</v>
      </c>
      <c r="D85" s="142">
        <v>1</v>
      </c>
      <c r="E85" s="223"/>
      <c r="F85" s="122"/>
      <c r="G85" s="103"/>
    </row>
    <row r="86" spans="1:7" x14ac:dyDescent="0.3">
      <c r="A86" s="98">
        <v>3</v>
      </c>
      <c r="B86" s="140" t="s">
        <v>151</v>
      </c>
      <c r="C86" s="141" t="s">
        <v>10</v>
      </c>
      <c r="D86" s="142">
        <v>0.1</v>
      </c>
      <c r="E86" s="223"/>
      <c r="F86" s="122"/>
      <c r="G86" s="103"/>
    </row>
    <row r="87" spans="1:7" ht="26.4" x14ac:dyDescent="0.3">
      <c r="A87" s="98">
        <v>4</v>
      </c>
      <c r="B87" s="140" t="s">
        <v>195</v>
      </c>
      <c r="C87" s="141" t="s">
        <v>10</v>
      </c>
      <c r="D87" s="142">
        <v>0.15</v>
      </c>
      <c r="E87" s="223"/>
      <c r="F87" s="122"/>
      <c r="G87" s="103"/>
    </row>
    <row r="88" spans="1:7" x14ac:dyDescent="0.3">
      <c r="A88" s="98">
        <v>5</v>
      </c>
      <c r="B88" s="143" t="s">
        <v>153</v>
      </c>
      <c r="C88" s="141" t="s">
        <v>13</v>
      </c>
      <c r="D88" s="142">
        <v>0.5</v>
      </c>
      <c r="E88" s="223"/>
      <c r="F88" s="122"/>
      <c r="G88" s="103"/>
    </row>
    <row r="89" spans="1:7" ht="27" thickBot="1" x14ac:dyDescent="0.35">
      <c r="A89" s="98">
        <v>6</v>
      </c>
      <c r="B89" s="144" t="s">
        <v>196</v>
      </c>
      <c r="C89" s="145" t="s">
        <v>11</v>
      </c>
      <c r="D89" s="142">
        <v>3.5</v>
      </c>
      <c r="E89" s="223"/>
      <c r="F89" s="122"/>
      <c r="G89" s="103"/>
    </row>
    <row r="90" spans="1:7" ht="18" thickBot="1" x14ac:dyDescent="0.35">
      <c r="A90" s="369" t="s">
        <v>315</v>
      </c>
      <c r="B90" s="370"/>
      <c r="C90" s="370"/>
      <c r="D90" s="370"/>
      <c r="E90" s="370"/>
      <c r="F90" s="265"/>
      <c r="G90" s="209"/>
    </row>
    <row r="91" spans="1:7" ht="18" thickBot="1" x14ac:dyDescent="0.35">
      <c r="A91" s="376" t="s">
        <v>316</v>
      </c>
      <c r="B91" s="377"/>
      <c r="C91" s="378"/>
      <c r="D91" s="220" t="s">
        <v>309</v>
      </c>
      <c r="E91" s="221">
        <v>5</v>
      </c>
      <c r="F91" s="265"/>
      <c r="G91" s="222"/>
    </row>
    <row r="92" spans="1:7" ht="15.6" x14ac:dyDescent="0.3">
      <c r="A92" s="366" t="s">
        <v>219</v>
      </c>
      <c r="B92" s="367"/>
      <c r="C92" s="367"/>
      <c r="D92" s="367"/>
      <c r="E92" s="367"/>
      <c r="F92" s="367"/>
      <c r="G92" s="368"/>
    </row>
    <row r="93" spans="1:7" ht="15.6" x14ac:dyDescent="0.3">
      <c r="A93" s="98">
        <v>1</v>
      </c>
      <c r="B93" s="157" t="s">
        <v>317</v>
      </c>
      <c r="C93" s="116" t="s">
        <v>221</v>
      </c>
      <c r="D93" s="158">
        <v>1652</v>
      </c>
      <c r="E93" s="255"/>
      <c r="F93" s="122"/>
      <c r="G93" s="103"/>
    </row>
    <row r="94" spans="1:7" ht="15.6" x14ac:dyDescent="0.3">
      <c r="A94" s="90">
        <v>2</v>
      </c>
      <c r="B94" s="132" t="s">
        <v>222</v>
      </c>
      <c r="C94" s="116" t="s">
        <v>221</v>
      </c>
      <c r="D94" s="267">
        <f>D93-D95</f>
        <v>1322</v>
      </c>
      <c r="E94" s="253"/>
      <c r="F94" s="145"/>
      <c r="G94" s="103"/>
    </row>
    <row r="95" spans="1:7" ht="15.6" x14ac:dyDescent="0.3">
      <c r="A95" s="98">
        <v>3</v>
      </c>
      <c r="B95" s="132" t="s">
        <v>223</v>
      </c>
      <c r="C95" s="116" t="s">
        <v>221</v>
      </c>
      <c r="D95" s="267">
        <v>330</v>
      </c>
      <c r="E95" s="253"/>
      <c r="F95" s="145"/>
      <c r="G95" s="103"/>
    </row>
    <row r="96" spans="1:7" ht="39.6" x14ac:dyDescent="0.3">
      <c r="A96" s="90">
        <v>4</v>
      </c>
      <c r="B96" s="159" t="s">
        <v>224</v>
      </c>
      <c r="C96" s="108" t="s">
        <v>133</v>
      </c>
      <c r="D96" s="108">
        <v>626</v>
      </c>
      <c r="E96" s="268"/>
      <c r="F96" s="145"/>
      <c r="G96" s="103"/>
    </row>
    <row r="97" spans="1:7" ht="39.6" x14ac:dyDescent="0.3">
      <c r="A97" s="98">
        <v>5</v>
      </c>
      <c r="B97" s="159" t="s">
        <v>225</v>
      </c>
      <c r="C97" s="108" t="s">
        <v>133</v>
      </c>
      <c r="D97" s="108">
        <v>3244</v>
      </c>
      <c r="E97" s="268"/>
      <c r="F97" s="145"/>
      <c r="G97" s="103"/>
    </row>
    <row r="98" spans="1:7" ht="39.6" x14ac:dyDescent="0.3">
      <c r="A98" s="90">
        <v>6</v>
      </c>
      <c r="B98" s="159" t="s">
        <v>226</v>
      </c>
      <c r="C98" s="108" t="s">
        <v>133</v>
      </c>
      <c r="D98" s="108">
        <v>718</v>
      </c>
      <c r="E98" s="268"/>
      <c r="F98" s="145"/>
      <c r="G98" s="162"/>
    </row>
    <row r="99" spans="1:7" ht="26.4" x14ac:dyDescent="0.3">
      <c r="A99" s="98">
        <v>7</v>
      </c>
      <c r="B99" s="115" t="s">
        <v>229</v>
      </c>
      <c r="C99" s="100" t="s">
        <v>13</v>
      </c>
      <c r="D99" s="135">
        <v>28</v>
      </c>
      <c r="E99" s="257"/>
      <c r="F99" s="122"/>
      <c r="G99" s="123"/>
    </row>
    <row r="100" spans="1:7" ht="26.4" x14ac:dyDescent="0.3">
      <c r="A100" s="90">
        <v>8</v>
      </c>
      <c r="B100" s="115" t="s">
        <v>230</v>
      </c>
      <c r="C100" s="100" t="s">
        <v>13</v>
      </c>
      <c r="D100" s="135">
        <v>6</v>
      </c>
      <c r="E100" s="257"/>
      <c r="F100" s="122"/>
      <c r="G100" s="123"/>
    </row>
    <row r="101" spans="1:7" ht="26.4" x14ac:dyDescent="0.3">
      <c r="A101" s="98">
        <v>9</v>
      </c>
      <c r="B101" s="115" t="s">
        <v>228</v>
      </c>
      <c r="C101" s="100" t="s">
        <v>13</v>
      </c>
      <c r="D101" s="135">
        <v>2</v>
      </c>
      <c r="E101" s="257"/>
      <c r="F101" s="122"/>
      <c r="G101" s="123"/>
    </row>
    <row r="102" spans="1:7" x14ac:dyDescent="0.3">
      <c r="A102" s="90">
        <v>10</v>
      </c>
      <c r="B102" s="115" t="s">
        <v>233</v>
      </c>
      <c r="C102" s="118" t="s">
        <v>13</v>
      </c>
      <c r="D102" s="135">
        <v>1</v>
      </c>
      <c r="E102" s="257"/>
      <c r="F102" s="122"/>
      <c r="G102" s="123"/>
    </row>
    <row r="103" spans="1:7" x14ac:dyDescent="0.3">
      <c r="A103" s="98">
        <v>11</v>
      </c>
      <c r="B103" s="115" t="s">
        <v>237</v>
      </c>
      <c r="C103" s="118" t="s">
        <v>13</v>
      </c>
      <c r="D103" s="135">
        <v>1</v>
      </c>
      <c r="E103" s="257"/>
      <c r="F103" s="122"/>
      <c r="G103" s="123"/>
    </row>
    <row r="104" spans="1:7" x14ac:dyDescent="0.3">
      <c r="A104" s="90">
        <v>12</v>
      </c>
      <c r="B104" s="115" t="s">
        <v>236</v>
      </c>
      <c r="C104" s="118" t="s">
        <v>13</v>
      </c>
      <c r="D104" s="135">
        <v>7</v>
      </c>
      <c r="E104" s="257"/>
      <c r="F104" s="122"/>
      <c r="G104" s="123"/>
    </row>
    <row r="105" spans="1:7" x14ac:dyDescent="0.3">
      <c r="A105" s="98">
        <v>13</v>
      </c>
      <c r="B105" s="115" t="s">
        <v>238</v>
      </c>
      <c r="C105" s="118" t="s">
        <v>13</v>
      </c>
      <c r="D105" s="135">
        <v>2</v>
      </c>
      <c r="E105" s="257"/>
      <c r="F105" s="122"/>
      <c r="G105" s="123"/>
    </row>
    <row r="106" spans="1:7" x14ac:dyDescent="0.3">
      <c r="A106" s="90">
        <v>14</v>
      </c>
      <c r="B106" s="115" t="s">
        <v>239</v>
      </c>
      <c r="C106" s="118" t="s">
        <v>13</v>
      </c>
      <c r="D106" s="135">
        <v>1</v>
      </c>
      <c r="E106" s="257"/>
      <c r="F106" s="122"/>
      <c r="G106" s="123"/>
    </row>
    <row r="107" spans="1:7" ht="26.4" x14ac:dyDescent="0.3">
      <c r="A107" s="98">
        <v>15</v>
      </c>
      <c r="B107" s="115" t="s">
        <v>242</v>
      </c>
      <c r="C107" s="118" t="s">
        <v>13</v>
      </c>
      <c r="D107" s="135">
        <v>9</v>
      </c>
      <c r="E107" s="257"/>
      <c r="F107" s="122"/>
      <c r="G107" s="123"/>
    </row>
    <row r="108" spans="1:7" x14ac:dyDescent="0.3">
      <c r="A108" s="90">
        <v>16</v>
      </c>
      <c r="B108" s="115" t="s">
        <v>243</v>
      </c>
      <c r="C108" s="118" t="s">
        <v>13</v>
      </c>
      <c r="D108" s="135">
        <v>3</v>
      </c>
      <c r="E108" s="257"/>
      <c r="F108" s="122"/>
      <c r="G108" s="123"/>
    </row>
    <row r="109" spans="1:7" x14ac:dyDescent="0.3">
      <c r="A109" s="98">
        <v>17</v>
      </c>
      <c r="B109" s="95" t="s">
        <v>244</v>
      </c>
      <c r="C109" s="92" t="s">
        <v>13</v>
      </c>
      <c r="D109" s="101">
        <v>10</v>
      </c>
      <c r="E109" s="253"/>
      <c r="F109" s="122"/>
      <c r="G109" s="123"/>
    </row>
    <row r="110" spans="1:7" ht="26.4" x14ac:dyDescent="0.3">
      <c r="A110" s="90">
        <v>18</v>
      </c>
      <c r="B110" s="97" t="s">
        <v>184</v>
      </c>
      <c r="C110" s="93" t="s">
        <v>13</v>
      </c>
      <c r="D110" s="101">
        <v>5</v>
      </c>
      <c r="E110" s="253"/>
      <c r="F110" s="122"/>
      <c r="G110" s="123"/>
    </row>
    <row r="111" spans="1:7" x14ac:dyDescent="0.3">
      <c r="A111" s="98">
        <v>19</v>
      </c>
      <c r="B111" s="106" t="s">
        <v>246</v>
      </c>
      <c r="C111" s="108" t="s">
        <v>13</v>
      </c>
      <c r="D111" s="170">
        <v>9</v>
      </c>
      <c r="E111" s="268"/>
      <c r="F111" s="145"/>
      <c r="G111" s="162"/>
    </row>
    <row r="112" spans="1:7" x14ac:dyDescent="0.3">
      <c r="A112" s="90">
        <v>20</v>
      </c>
      <c r="B112" s="106" t="s">
        <v>247</v>
      </c>
      <c r="C112" s="108" t="s">
        <v>13</v>
      </c>
      <c r="D112" s="170">
        <v>4</v>
      </c>
      <c r="E112" s="268"/>
      <c r="F112" s="145"/>
      <c r="G112" s="162"/>
    </row>
    <row r="113" spans="1:7" ht="53.4" thickBot="1" x14ac:dyDescent="0.35">
      <c r="A113" s="98">
        <v>21</v>
      </c>
      <c r="B113" s="229" t="s">
        <v>248</v>
      </c>
      <c r="C113" s="206" t="s">
        <v>249</v>
      </c>
      <c r="D113" s="206">
        <v>1</v>
      </c>
      <c r="E113" s="269"/>
      <c r="F113" s="231"/>
      <c r="G113" s="232"/>
    </row>
    <row r="114" spans="1:7" ht="17.399999999999999" x14ac:dyDescent="0.3">
      <c r="A114" s="385" t="s">
        <v>250</v>
      </c>
      <c r="B114" s="386"/>
      <c r="C114" s="386"/>
      <c r="D114" s="386"/>
      <c r="E114" s="386"/>
      <c r="F114" s="270"/>
      <c r="G114" s="271"/>
    </row>
    <row r="115" spans="1:7" ht="17.399999999999999" x14ac:dyDescent="0.3">
      <c r="A115" s="342" t="s">
        <v>251</v>
      </c>
      <c r="B115" s="343"/>
      <c r="C115" s="343"/>
      <c r="D115" s="343"/>
      <c r="E115" s="343"/>
      <c r="F115" s="272"/>
      <c r="G115" s="166"/>
    </row>
    <row r="116" spans="1:7" ht="15.6" x14ac:dyDescent="0.3">
      <c r="A116" s="167">
        <v>1</v>
      </c>
      <c r="B116" s="168" t="s">
        <v>252</v>
      </c>
      <c r="C116" s="169" t="s">
        <v>13</v>
      </c>
      <c r="D116" s="170">
        <v>1</v>
      </c>
      <c r="E116" s="268"/>
      <c r="F116" s="237"/>
      <c r="G116" s="172"/>
    </row>
    <row r="117" spans="1:7" ht="18" thickBot="1" x14ac:dyDescent="0.35">
      <c r="A117" s="374" t="s">
        <v>318</v>
      </c>
      <c r="B117" s="375"/>
      <c r="C117" s="238"/>
      <c r="D117" s="238"/>
      <c r="E117" s="273"/>
      <c r="F117" s="240"/>
      <c r="G117" s="241"/>
    </row>
    <row r="118" spans="1:7" ht="15.6" x14ac:dyDescent="0.3">
      <c r="A118" s="384" t="s">
        <v>107</v>
      </c>
      <c r="B118" s="384"/>
      <c r="C118" s="384"/>
      <c r="D118" s="384"/>
      <c r="E118" s="384"/>
      <c r="F118" s="384"/>
      <c r="G118" s="384"/>
    </row>
    <row r="119" spans="1:7" ht="15.6" x14ac:dyDescent="0.3">
      <c r="A119" s="339" t="s">
        <v>254</v>
      </c>
      <c r="B119" s="339"/>
      <c r="C119" s="339" t="s">
        <v>255</v>
      </c>
      <c r="D119" s="339"/>
      <c r="E119" s="339"/>
      <c r="F119" s="339"/>
      <c r="G119" s="339"/>
    </row>
    <row r="120" spans="1:7" ht="25.2" x14ac:dyDescent="0.45">
      <c r="A120" s="177"/>
      <c r="B120" s="178"/>
      <c r="C120" s="339" t="s">
        <v>256</v>
      </c>
      <c r="D120" s="339"/>
      <c r="E120" s="339"/>
      <c r="F120" s="339"/>
      <c r="G120" s="339"/>
    </row>
  </sheetData>
  <mergeCells count="27">
    <mergeCell ref="A10:F10"/>
    <mergeCell ref="K5:M6"/>
    <mergeCell ref="L8:O8"/>
    <mergeCell ref="A1:G1"/>
    <mergeCell ref="A2:G2"/>
    <mergeCell ref="B3:G3"/>
    <mergeCell ref="A4:G4"/>
    <mergeCell ref="A9:B9"/>
    <mergeCell ref="A29:E29"/>
    <mergeCell ref="A30:G30"/>
    <mergeCell ref="A56:E56"/>
    <mergeCell ref="A57:F57"/>
    <mergeCell ref="A71:E71"/>
    <mergeCell ref="A72:C72"/>
    <mergeCell ref="A73:G73"/>
    <mergeCell ref="A82:B82"/>
    <mergeCell ref="A83:G83"/>
    <mergeCell ref="A90:E90"/>
    <mergeCell ref="A118:G118"/>
    <mergeCell ref="A119:B119"/>
    <mergeCell ref="C119:G119"/>
    <mergeCell ref="C120:G120"/>
    <mergeCell ref="A91:C91"/>
    <mergeCell ref="A92:G92"/>
    <mergeCell ref="A114:E114"/>
    <mergeCell ref="A115:E115"/>
    <mergeCell ref="A117:B1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72E74-2CDB-46D9-B7B1-FE6DB9DAB962}">
  <sheetPr>
    <tabColor rgb="FFC00000"/>
  </sheetPr>
  <dimension ref="A1:G144"/>
  <sheetViews>
    <sheetView topLeftCell="A122" workbookViewId="0">
      <selection activeCell="B145" sqref="B145"/>
    </sheetView>
  </sheetViews>
  <sheetFormatPr baseColWidth="10" defaultRowHeight="14.4" x14ac:dyDescent="0.3"/>
  <cols>
    <col min="2" max="2" width="70.5546875" customWidth="1"/>
  </cols>
  <sheetData>
    <row r="1" spans="1:7" ht="18" x14ac:dyDescent="0.35">
      <c r="A1" s="358"/>
      <c r="B1" s="358"/>
      <c r="C1" s="358"/>
      <c r="D1" s="358"/>
      <c r="E1" s="358"/>
      <c r="F1" s="358"/>
      <c r="G1" s="358"/>
    </row>
    <row r="2" spans="1:7" ht="15.6" x14ac:dyDescent="0.3">
      <c r="A2" s="359" t="s">
        <v>320</v>
      </c>
      <c r="B2" s="359"/>
      <c r="C2" s="359"/>
      <c r="D2" s="359"/>
      <c r="E2" s="359"/>
      <c r="F2" s="359"/>
      <c r="G2" s="359"/>
    </row>
    <row r="3" spans="1:7" ht="15.6" x14ac:dyDescent="0.3">
      <c r="A3" s="360" t="s">
        <v>321</v>
      </c>
      <c r="B3" s="360"/>
      <c r="C3" s="360"/>
      <c r="D3" s="360"/>
      <c r="E3" s="360"/>
      <c r="F3" s="360"/>
      <c r="G3" s="360"/>
    </row>
    <row r="4" spans="1:7" ht="16.2" thickBot="1" x14ac:dyDescent="0.35">
      <c r="A4" s="359"/>
      <c r="B4" s="359"/>
      <c r="C4" s="359"/>
      <c r="D4" s="359"/>
      <c r="E4" s="359"/>
      <c r="F4" s="359"/>
      <c r="G4" s="359"/>
    </row>
    <row r="5" spans="1:7" ht="26.4" x14ac:dyDescent="0.3">
      <c r="A5" s="400" t="s">
        <v>113</v>
      </c>
      <c r="B5" s="401" t="s">
        <v>114</v>
      </c>
      <c r="C5" s="402" t="s">
        <v>115</v>
      </c>
      <c r="D5" s="402" t="s">
        <v>116</v>
      </c>
      <c r="E5" s="403" t="s">
        <v>117</v>
      </c>
      <c r="F5" s="402" t="s">
        <v>118</v>
      </c>
      <c r="G5" s="404" t="s">
        <v>119</v>
      </c>
    </row>
    <row r="6" spans="1:7" ht="15.6" x14ac:dyDescent="0.3">
      <c r="A6" s="405">
        <v>1</v>
      </c>
      <c r="B6" s="406" t="s">
        <v>120</v>
      </c>
      <c r="C6" s="407"/>
      <c r="D6" s="408"/>
      <c r="E6" s="409"/>
      <c r="F6" s="408"/>
      <c r="G6" s="89"/>
    </row>
    <row r="7" spans="1:7" ht="27.6" x14ac:dyDescent="0.3">
      <c r="A7" s="75">
        <v>1</v>
      </c>
      <c r="B7" s="76" t="s">
        <v>121</v>
      </c>
      <c r="C7" s="77" t="s">
        <v>106</v>
      </c>
      <c r="D7" s="78">
        <v>1</v>
      </c>
      <c r="E7" s="78"/>
      <c r="F7" s="80"/>
      <c r="G7" s="81"/>
    </row>
    <row r="8" spans="1:7" ht="27.6" x14ac:dyDescent="0.3">
      <c r="A8" s="75">
        <v>2</v>
      </c>
      <c r="B8" s="82" t="s">
        <v>122</v>
      </c>
      <c r="C8" s="77" t="s">
        <v>106</v>
      </c>
      <c r="D8" s="78">
        <v>1</v>
      </c>
      <c r="E8" s="78"/>
      <c r="F8" s="80"/>
      <c r="G8" s="81"/>
    </row>
    <row r="9" spans="1:7" ht="17.399999999999999" x14ac:dyDescent="0.3">
      <c r="A9" s="382" t="s">
        <v>123</v>
      </c>
      <c r="B9" s="383"/>
      <c r="C9" s="191"/>
      <c r="D9" s="192"/>
      <c r="E9" s="250"/>
      <c r="F9" s="410"/>
      <c r="G9" s="195"/>
    </row>
    <row r="10" spans="1:7" ht="15.6" x14ac:dyDescent="0.3">
      <c r="A10" s="349" t="s">
        <v>259</v>
      </c>
      <c r="B10" s="350"/>
      <c r="C10" s="350"/>
      <c r="D10" s="350"/>
      <c r="E10" s="350"/>
      <c r="F10" s="350"/>
      <c r="G10" s="89"/>
    </row>
    <row r="11" spans="1:7" x14ac:dyDescent="0.3">
      <c r="A11" s="90">
        <v>1</v>
      </c>
      <c r="B11" s="91" t="s">
        <v>150</v>
      </c>
      <c r="C11" s="92" t="s">
        <v>10</v>
      </c>
      <c r="D11" s="93">
        <v>12</v>
      </c>
      <c r="E11" s="253"/>
      <c r="F11" s="80"/>
      <c r="G11" s="94"/>
    </row>
    <row r="12" spans="1:7" x14ac:dyDescent="0.3">
      <c r="A12" s="90">
        <v>2</v>
      </c>
      <c r="B12" s="95" t="s">
        <v>126</v>
      </c>
      <c r="C12" s="92" t="s">
        <v>10</v>
      </c>
      <c r="D12" s="93">
        <v>4</v>
      </c>
      <c r="E12" s="253"/>
      <c r="F12" s="80"/>
      <c r="G12" s="94"/>
    </row>
    <row r="13" spans="1:7" ht="15.6" x14ac:dyDescent="0.3">
      <c r="A13" s="90">
        <v>3</v>
      </c>
      <c r="B13" s="95" t="s">
        <v>127</v>
      </c>
      <c r="C13" s="92" t="s">
        <v>10</v>
      </c>
      <c r="D13" s="93">
        <f>0.2</f>
        <v>0.2</v>
      </c>
      <c r="E13" s="253"/>
      <c r="F13" s="80"/>
      <c r="G13" s="96"/>
    </row>
    <row r="14" spans="1:7" ht="15.6" x14ac:dyDescent="0.3">
      <c r="A14" s="90">
        <v>4</v>
      </c>
      <c r="B14" s="95" t="s">
        <v>128</v>
      </c>
      <c r="C14" s="92" t="s">
        <v>10</v>
      </c>
      <c r="D14" s="93">
        <v>7.7</v>
      </c>
      <c r="E14" s="253"/>
      <c r="F14" s="80"/>
      <c r="G14" s="96"/>
    </row>
    <row r="15" spans="1:7" ht="15.6" x14ac:dyDescent="0.3">
      <c r="A15" s="90">
        <v>5</v>
      </c>
      <c r="B15" s="95" t="s">
        <v>129</v>
      </c>
      <c r="C15" s="92" t="s">
        <v>10</v>
      </c>
      <c r="D15" s="93">
        <f>0.1</f>
        <v>0.1</v>
      </c>
      <c r="E15" s="253"/>
      <c r="F15" s="80"/>
      <c r="G15" s="96"/>
    </row>
    <row r="16" spans="1:7" ht="26.4" x14ac:dyDescent="0.3">
      <c r="A16" s="90">
        <v>6</v>
      </c>
      <c r="B16" s="95" t="s">
        <v>322</v>
      </c>
      <c r="C16" s="92" t="s">
        <v>10</v>
      </c>
      <c r="D16" s="93">
        <f>0.6</f>
        <v>0.6</v>
      </c>
      <c r="E16" s="253"/>
      <c r="F16" s="80"/>
      <c r="G16" s="96"/>
    </row>
    <row r="17" spans="1:7" ht="15.6" x14ac:dyDescent="0.3">
      <c r="A17" s="90">
        <v>7</v>
      </c>
      <c r="B17" s="97" t="s">
        <v>131</v>
      </c>
      <c r="C17" s="93" t="s">
        <v>11</v>
      </c>
      <c r="D17" s="93">
        <v>5</v>
      </c>
      <c r="E17" s="253"/>
      <c r="F17" s="80"/>
      <c r="G17" s="96"/>
    </row>
    <row r="18" spans="1:7" ht="15.6" x14ac:dyDescent="0.3">
      <c r="A18" s="90">
        <v>8</v>
      </c>
      <c r="B18" s="144" t="s">
        <v>196</v>
      </c>
      <c r="C18" s="145" t="s">
        <v>11</v>
      </c>
      <c r="D18" s="411">
        <v>6</v>
      </c>
      <c r="E18" s="253"/>
      <c r="F18" s="80"/>
      <c r="G18" s="96"/>
    </row>
    <row r="19" spans="1:7" ht="48" x14ac:dyDescent="0.3">
      <c r="A19" s="90">
        <v>9</v>
      </c>
      <c r="B19" s="99" t="s">
        <v>132</v>
      </c>
      <c r="C19" s="100" t="s">
        <v>133</v>
      </c>
      <c r="D19" s="101">
        <v>10</v>
      </c>
      <c r="E19" s="255"/>
      <c r="F19" s="102"/>
      <c r="G19" s="103" t="s">
        <v>134</v>
      </c>
    </row>
    <row r="20" spans="1:7" x14ac:dyDescent="0.3">
      <c r="A20" s="90">
        <v>10</v>
      </c>
      <c r="B20" s="95" t="s">
        <v>135</v>
      </c>
      <c r="C20" s="92" t="s">
        <v>133</v>
      </c>
      <c r="D20" s="93">
        <v>1</v>
      </c>
      <c r="E20" s="253"/>
      <c r="F20" s="80"/>
      <c r="G20" s="104" t="s">
        <v>323</v>
      </c>
    </row>
    <row r="21" spans="1:7" ht="26.4" x14ac:dyDescent="0.3">
      <c r="A21" s="90">
        <v>11</v>
      </c>
      <c r="B21" s="95" t="s">
        <v>136</v>
      </c>
      <c r="C21" s="92" t="s">
        <v>13</v>
      </c>
      <c r="D21" s="93">
        <v>2</v>
      </c>
      <c r="E21" s="253"/>
      <c r="F21" s="80"/>
      <c r="G21" s="96"/>
    </row>
    <row r="22" spans="1:7" ht="15.6" x14ac:dyDescent="0.3">
      <c r="A22" s="90">
        <v>12</v>
      </c>
      <c r="B22" s="95" t="s">
        <v>137</v>
      </c>
      <c r="C22" s="92" t="s">
        <v>13</v>
      </c>
      <c r="D22" s="93">
        <v>4</v>
      </c>
      <c r="E22" s="257"/>
      <c r="F22" s="80"/>
      <c r="G22" s="96"/>
    </row>
    <row r="23" spans="1:7" ht="15.6" x14ac:dyDescent="0.3">
      <c r="A23" s="90">
        <v>13</v>
      </c>
      <c r="B23" s="95" t="s">
        <v>138</v>
      </c>
      <c r="C23" s="92" t="s">
        <v>13</v>
      </c>
      <c r="D23" s="93">
        <v>4</v>
      </c>
      <c r="E23" s="257"/>
      <c r="F23" s="80"/>
      <c r="G23" s="96"/>
    </row>
    <row r="24" spans="1:7" ht="15.6" x14ac:dyDescent="0.3">
      <c r="A24" s="90">
        <v>14</v>
      </c>
      <c r="B24" s="95" t="s">
        <v>139</v>
      </c>
      <c r="C24" s="92" t="s">
        <v>13</v>
      </c>
      <c r="D24" s="93">
        <v>2</v>
      </c>
      <c r="E24" s="257"/>
      <c r="F24" s="80"/>
      <c r="G24" s="96"/>
    </row>
    <row r="25" spans="1:7" ht="15.6" x14ac:dyDescent="0.3">
      <c r="A25" s="90">
        <v>15</v>
      </c>
      <c r="B25" s="95" t="s">
        <v>140</v>
      </c>
      <c r="C25" s="92" t="s">
        <v>13</v>
      </c>
      <c r="D25" s="93">
        <v>1</v>
      </c>
      <c r="E25" s="257"/>
      <c r="F25" s="80"/>
      <c r="G25" s="96"/>
    </row>
    <row r="26" spans="1:7" ht="15.6" x14ac:dyDescent="0.3">
      <c r="A26" s="90">
        <v>16</v>
      </c>
      <c r="B26" s="95" t="s">
        <v>141</v>
      </c>
      <c r="C26" s="92" t="s">
        <v>13</v>
      </c>
      <c r="D26" s="93">
        <v>2</v>
      </c>
      <c r="E26" s="253"/>
      <c r="F26" s="80"/>
      <c r="G26" s="96"/>
    </row>
    <row r="27" spans="1:7" ht="15.6" x14ac:dyDescent="0.3">
      <c r="A27" s="90">
        <v>17</v>
      </c>
      <c r="B27" s="95" t="s">
        <v>142</v>
      </c>
      <c r="C27" s="92" t="s">
        <v>13</v>
      </c>
      <c r="D27" s="93">
        <v>2</v>
      </c>
      <c r="E27" s="253"/>
      <c r="F27" s="80"/>
      <c r="G27" s="96"/>
    </row>
    <row r="28" spans="1:7" ht="15.6" x14ac:dyDescent="0.3">
      <c r="A28" s="90">
        <v>18</v>
      </c>
      <c r="B28" s="106" t="s">
        <v>143</v>
      </c>
      <c r="C28" s="93" t="s">
        <v>13</v>
      </c>
      <c r="D28" s="93">
        <v>2</v>
      </c>
      <c r="E28" s="253"/>
      <c r="F28" s="80"/>
      <c r="G28" s="96"/>
    </row>
    <row r="29" spans="1:7" ht="15.6" x14ac:dyDescent="0.3">
      <c r="A29" s="90">
        <v>19</v>
      </c>
      <c r="B29" s="106" t="s">
        <v>144</v>
      </c>
      <c r="C29" s="107" t="s">
        <v>13</v>
      </c>
      <c r="D29" s="93">
        <v>1</v>
      </c>
      <c r="E29" s="253"/>
      <c r="F29" s="80"/>
      <c r="G29" s="96"/>
    </row>
    <row r="30" spans="1:7" ht="15.6" x14ac:dyDescent="0.3">
      <c r="A30" s="90">
        <v>20</v>
      </c>
      <c r="B30" s="106" t="s">
        <v>145</v>
      </c>
      <c r="C30" s="108" t="s">
        <v>13</v>
      </c>
      <c r="D30" s="108">
        <v>1</v>
      </c>
      <c r="E30" s="253"/>
      <c r="F30" s="80"/>
      <c r="G30" s="96"/>
    </row>
    <row r="31" spans="1:7" ht="17.399999999999999" x14ac:dyDescent="0.3">
      <c r="A31" s="340" t="s">
        <v>268</v>
      </c>
      <c r="B31" s="341"/>
      <c r="C31" s="341"/>
      <c r="D31" s="341"/>
      <c r="E31" s="341"/>
      <c r="F31" s="163"/>
      <c r="G31" s="164"/>
    </row>
    <row r="32" spans="1:7" ht="15.6" x14ac:dyDescent="0.3">
      <c r="A32" s="349" t="s">
        <v>324</v>
      </c>
      <c r="B32" s="350"/>
      <c r="C32" s="350"/>
      <c r="D32" s="350"/>
      <c r="E32" s="350"/>
      <c r="F32" s="350"/>
      <c r="G32" s="351"/>
    </row>
    <row r="33" spans="1:7" ht="15.6" x14ac:dyDescent="0.3">
      <c r="A33" s="90">
        <v>1</v>
      </c>
      <c r="B33" s="91" t="s">
        <v>150</v>
      </c>
      <c r="C33" s="107" t="s">
        <v>10</v>
      </c>
      <c r="D33" s="108">
        <v>10</v>
      </c>
      <c r="E33" s="253"/>
      <c r="F33" s="80"/>
      <c r="G33" s="96"/>
    </row>
    <row r="34" spans="1:7" ht="15.6" x14ac:dyDescent="0.3">
      <c r="A34" s="90">
        <v>2</v>
      </c>
      <c r="B34" s="106" t="s">
        <v>128</v>
      </c>
      <c r="C34" s="107" t="s">
        <v>10</v>
      </c>
      <c r="D34" s="108">
        <v>3.4</v>
      </c>
      <c r="E34" s="253"/>
      <c r="F34" s="80"/>
      <c r="G34" s="96"/>
    </row>
    <row r="35" spans="1:7" ht="15.6" x14ac:dyDescent="0.3">
      <c r="A35" s="90">
        <v>3</v>
      </c>
      <c r="B35" s="106" t="s">
        <v>151</v>
      </c>
      <c r="C35" s="107" t="s">
        <v>10</v>
      </c>
      <c r="D35" s="108">
        <v>0.39</v>
      </c>
      <c r="E35" s="253"/>
      <c r="F35" s="80"/>
      <c r="G35" s="96"/>
    </row>
    <row r="36" spans="1:7" ht="26.4" x14ac:dyDescent="0.3">
      <c r="A36" s="90">
        <v>4</v>
      </c>
      <c r="B36" s="106" t="s">
        <v>152</v>
      </c>
      <c r="C36" s="107" t="s">
        <v>10</v>
      </c>
      <c r="D36" s="108">
        <v>0.16</v>
      </c>
      <c r="E36" s="253"/>
      <c r="F36" s="80"/>
      <c r="G36" s="96"/>
    </row>
    <row r="37" spans="1:7" ht="15.6" x14ac:dyDescent="0.3">
      <c r="A37" s="90">
        <v>5</v>
      </c>
      <c r="B37" s="97" t="s">
        <v>131</v>
      </c>
      <c r="C37" s="93" t="s">
        <v>11</v>
      </c>
      <c r="D37" s="93">
        <v>1.1000000000000001</v>
      </c>
      <c r="E37" s="253"/>
      <c r="F37" s="80"/>
      <c r="G37" s="96"/>
    </row>
    <row r="38" spans="1:7" ht="15.6" x14ac:dyDescent="0.3">
      <c r="A38" s="90">
        <v>6</v>
      </c>
      <c r="B38" s="91" t="s">
        <v>153</v>
      </c>
      <c r="C38" s="107" t="s">
        <v>13</v>
      </c>
      <c r="D38" s="108">
        <v>1</v>
      </c>
      <c r="E38" s="253"/>
      <c r="F38" s="80"/>
      <c r="G38" s="96"/>
    </row>
    <row r="39" spans="1:7" ht="15.6" x14ac:dyDescent="0.3">
      <c r="A39" s="90">
        <v>7</v>
      </c>
      <c r="B39" s="99" t="s">
        <v>132</v>
      </c>
      <c r="C39" s="100" t="s">
        <v>133</v>
      </c>
      <c r="D39" s="101">
        <v>12</v>
      </c>
      <c r="E39" s="255"/>
      <c r="F39" s="102"/>
      <c r="G39" s="96"/>
    </row>
    <row r="40" spans="1:7" ht="15.6" x14ac:dyDescent="0.3">
      <c r="A40" s="90">
        <v>8</v>
      </c>
      <c r="B40" s="95" t="s">
        <v>155</v>
      </c>
      <c r="C40" s="92" t="s">
        <v>133</v>
      </c>
      <c r="D40" s="101">
        <v>1</v>
      </c>
      <c r="E40" s="253"/>
      <c r="F40" s="80"/>
      <c r="G40" s="96"/>
    </row>
    <row r="41" spans="1:7" ht="15.6" x14ac:dyDescent="0.3">
      <c r="A41" s="90">
        <v>9</v>
      </c>
      <c r="B41" s="106" t="s">
        <v>325</v>
      </c>
      <c r="C41" s="107" t="s">
        <v>13</v>
      </c>
      <c r="D41" s="117">
        <v>1</v>
      </c>
      <c r="E41" s="253"/>
      <c r="F41" s="80"/>
      <c r="G41" s="96"/>
    </row>
    <row r="42" spans="1:7" ht="15.6" x14ac:dyDescent="0.3">
      <c r="A42" s="90">
        <v>10</v>
      </c>
      <c r="B42" s="106" t="s">
        <v>156</v>
      </c>
      <c r="C42" s="107" t="s">
        <v>13</v>
      </c>
      <c r="D42" s="117">
        <v>2</v>
      </c>
      <c r="E42" s="253"/>
      <c r="F42" s="80"/>
      <c r="G42" s="96"/>
    </row>
    <row r="43" spans="1:7" ht="15.6" x14ac:dyDescent="0.3">
      <c r="A43" s="90">
        <v>11</v>
      </c>
      <c r="B43" s="95" t="s">
        <v>137</v>
      </c>
      <c r="C43" s="92" t="s">
        <v>13</v>
      </c>
      <c r="D43" s="101">
        <v>2</v>
      </c>
      <c r="E43" s="257"/>
      <c r="F43" s="80"/>
      <c r="G43" s="96"/>
    </row>
    <row r="44" spans="1:7" ht="15.6" x14ac:dyDescent="0.3">
      <c r="A44" s="90">
        <v>12</v>
      </c>
      <c r="B44" s="95" t="s">
        <v>158</v>
      </c>
      <c r="C44" s="92" t="s">
        <v>13</v>
      </c>
      <c r="D44" s="101">
        <v>2</v>
      </c>
      <c r="E44" s="257"/>
      <c r="F44" s="80"/>
      <c r="G44" s="96"/>
    </row>
    <row r="45" spans="1:7" ht="26.4" x14ac:dyDescent="0.3">
      <c r="A45" s="90">
        <v>13</v>
      </c>
      <c r="B45" s="106" t="s">
        <v>326</v>
      </c>
      <c r="C45" s="107" t="s">
        <v>13</v>
      </c>
      <c r="D45" s="117">
        <v>1</v>
      </c>
      <c r="E45" s="253"/>
      <c r="F45" s="80"/>
      <c r="G45" s="96"/>
    </row>
    <row r="46" spans="1:7" ht="15.6" x14ac:dyDescent="0.3">
      <c r="A46" s="90">
        <v>14</v>
      </c>
      <c r="B46" s="95" t="s">
        <v>138</v>
      </c>
      <c r="C46" s="92" t="s">
        <v>13</v>
      </c>
      <c r="D46" s="101">
        <v>2</v>
      </c>
      <c r="E46" s="253"/>
      <c r="F46" s="80"/>
      <c r="G46" s="96"/>
    </row>
    <row r="47" spans="1:7" ht="15.6" x14ac:dyDescent="0.3">
      <c r="A47" s="90">
        <v>15</v>
      </c>
      <c r="B47" s="95" t="s">
        <v>142</v>
      </c>
      <c r="C47" s="92" t="s">
        <v>13</v>
      </c>
      <c r="D47" s="101">
        <v>2</v>
      </c>
      <c r="E47" s="253"/>
      <c r="F47" s="80"/>
      <c r="G47" s="96"/>
    </row>
    <row r="48" spans="1:7" ht="15.6" x14ac:dyDescent="0.3">
      <c r="A48" s="90">
        <v>16</v>
      </c>
      <c r="B48" s="95" t="s">
        <v>139</v>
      </c>
      <c r="C48" s="92" t="s">
        <v>13</v>
      </c>
      <c r="D48" s="101">
        <v>1</v>
      </c>
      <c r="E48" s="257"/>
      <c r="F48" s="80"/>
      <c r="G48" s="96"/>
    </row>
    <row r="49" spans="1:7" ht="15.6" x14ac:dyDescent="0.3">
      <c r="A49" s="90">
        <v>17</v>
      </c>
      <c r="B49" s="95" t="s">
        <v>140</v>
      </c>
      <c r="C49" s="92" t="s">
        <v>13</v>
      </c>
      <c r="D49" s="101">
        <v>1</v>
      </c>
      <c r="E49" s="257"/>
      <c r="F49" s="80"/>
      <c r="G49" s="96"/>
    </row>
    <row r="50" spans="1:7" ht="15.6" x14ac:dyDescent="0.3">
      <c r="A50" s="90">
        <v>18</v>
      </c>
      <c r="B50" s="106" t="s">
        <v>144</v>
      </c>
      <c r="C50" s="107" t="s">
        <v>13</v>
      </c>
      <c r="D50" s="118">
        <v>2</v>
      </c>
      <c r="E50" s="253"/>
      <c r="F50" s="80"/>
      <c r="G50" s="96"/>
    </row>
    <row r="51" spans="1:7" ht="15.6" x14ac:dyDescent="0.3">
      <c r="A51" s="90">
        <v>19</v>
      </c>
      <c r="B51" s="106" t="s">
        <v>327</v>
      </c>
      <c r="C51" s="108" t="s">
        <v>13</v>
      </c>
      <c r="D51" s="118">
        <v>1</v>
      </c>
      <c r="E51" s="253"/>
      <c r="F51" s="80"/>
      <c r="G51" s="96"/>
    </row>
    <row r="52" spans="1:7" ht="17.399999999999999" x14ac:dyDescent="0.3">
      <c r="A52" s="340" t="s">
        <v>164</v>
      </c>
      <c r="B52" s="341"/>
      <c r="C52" s="341"/>
      <c r="D52" s="341"/>
      <c r="E52" s="341"/>
      <c r="F52" s="163"/>
      <c r="G52" s="412"/>
    </row>
    <row r="53" spans="1:7" ht="17.399999999999999" x14ac:dyDescent="0.3">
      <c r="A53" s="340" t="s">
        <v>328</v>
      </c>
      <c r="B53" s="341"/>
      <c r="C53" s="341"/>
      <c r="D53" s="413" t="s">
        <v>13</v>
      </c>
      <c r="E53" s="414">
        <v>3</v>
      </c>
      <c r="F53" s="163"/>
      <c r="G53" s="412" t="s">
        <v>329</v>
      </c>
    </row>
    <row r="54" spans="1:7" ht="15.6" x14ac:dyDescent="0.3">
      <c r="A54" s="349" t="s">
        <v>300</v>
      </c>
      <c r="B54" s="350"/>
      <c r="C54" s="350"/>
      <c r="D54" s="350"/>
      <c r="E54" s="350"/>
      <c r="F54" s="350"/>
      <c r="G54" s="351"/>
    </row>
    <row r="55" spans="1:7" ht="39.6" x14ac:dyDescent="0.3">
      <c r="A55" s="98">
        <v>1</v>
      </c>
      <c r="B55" s="120" t="s">
        <v>330</v>
      </c>
      <c r="C55" s="125" t="s">
        <v>10</v>
      </c>
      <c r="D55" s="261">
        <v>38.72</v>
      </c>
      <c r="E55" s="253"/>
      <c r="F55" s="122"/>
      <c r="G55" s="123"/>
    </row>
    <row r="56" spans="1:7" ht="39.6" x14ac:dyDescent="0.3">
      <c r="A56" s="98">
        <v>2</v>
      </c>
      <c r="B56" s="120" t="s">
        <v>271</v>
      </c>
      <c r="C56" s="125" t="s">
        <v>10</v>
      </c>
      <c r="D56" s="261">
        <v>11.2</v>
      </c>
      <c r="E56" s="253"/>
      <c r="F56" s="122"/>
      <c r="G56" s="123"/>
    </row>
    <row r="57" spans="1:7" ht="39.6" x14ac:dyDescent="0.3">
      <c r="A57" s="98">
        <v>3</v>
      </c>
      <c r="B57" s="124" t="s">
        <v>168</v>
      </c>
      <c r="C57" s="125" t="s">
        <v>10</v>
      </c>
      <c r="D57" s="101">
        <v>1.43</v>
      </c>
      <c r="E57" s="255"/>
      <c r="F57" s="122"/>
      <c r="G57" s="126"/>
    </row>
    <row r="58" spans="1:7" ht="39.6" x14ac:dyDescent="0.3">
      <c r="A58" s="98">
        <v>4</v>
      </c>
      <c r="B58" s="124" t="s">
        <v>169</v>
      </c>
      <c r="C58" s="125" t="s">
        <v>10</v>
      </c>
      <c r="D58" s="101">
        <v>2.1</v>
      </c>
      <c r="E58" s="255"/>
      <c r="F58" s="122"/>
      <c r="G58" s="127"/>
    </row>
    <row r="59" spans="1:7" ht="26.4" x14ac:dyDescent="0.3">
      <c r="A59" s="98">
        <v>5</v>
      </c>
      <c r="B59" s="124" t="s">
        <v>170</v>
      </c>
      <c r="C59" s="125" t="s">
        <v>10</v>
      </c>
      <c r="D59" s="101">
        <v>13.34</v>
      </c>
      <c r="E59" s="255"/>
      <c r="F59" s="122"/>
      <c r="G59" s="127"/>
    </row>
    <row r="60" spans="1:7" ht="39.6" x14ac:dyDescent="0.3">
      <c r="A60" s="98">
        <v>6</v>
      </c>
      <c r="B60" s="120" t="s">
        <v>171</v>
      </c>
      <c r="C60" s="125" t="s">
        <v>11</v>
      </c>
      <c r="D60" s="128">
        <v>43.52</v>
      </c>
      <c r="E60" s="263"/>
      <c r="F60" s="122"/>
      <c r="G60" s="127"/>
    </row>
    <row r="61" spans="1:7" ht="26.4" x14ac:dyDescent="0.3">
      <c r="A61" s="98">
        <v>7</v>
      </c>
      <c r="B61" s="120" t="s">
        <v>173</v>
      </c>
      <c r="C61" s="125" t="s">
        <v>11</v>
      </c>
      <c r="D61" s="128">
        <v>48.4</v>
      </c>
      <c r="E61" s="263"/>
      <c r="F61" s="122"/>
      <c r="G61" s="127"/>
    </row>
    <row r="62" spans="1:7" ht="39.6" x14ac:dyDescent="0.3">
      <c r="A62" s="98">
        <v>8</v>
      </c>
      <c r="B62" s="120" t="s">
        <v>174</v>
      </c>
      <c r="C62" s="125" t="s">
        <v>11</v>
      </c>
      <c r="D62" s="128">
        <v>43.52</v>
      </c>
      <c r="E62" s="263"/>
      <c r="F62" s="122"/>
      <c r="G62" s="127"/>
    </row>
    <row r="63" spans="1:7" ht="26.4" x14ac:dyDescent="0.3">
      <c r="A63" s="98">
        <v>10</v>
      </c>
      <c r="B63" s="120" t="s">
        <v>175</v>
      </c>
      <c r="C63" s="125" t="s">
        <v>11</v>
      </c>
      <c r="D63" s="128">
        <v>44.2</v>
      </c>
      <c r="E63" s="263"/>
      <c r="F63" s="122"/>
      <c r="G63" s="127"/>
    </row>
    <row r="64" spans="1:7" ht="39.6" x14ac:dyDescent="0.3">
      <c r="A64" s="98">
        <v>11</v>
      </c>
      <c r="B64" s="130" t="s">
        <v>176</v>
      </c>
      <c r="C64" s="116" t="s">
        <v>11</v>
      </c>
      <c r="D64" s="118">
        <v>0.64</v>
      </c>
      <c r="E64" s="255"/>
      <c r="F64" s="122"/>
      <c r="G64" s="127"/>
    </row>
    <row r="65" spans="1:7" ht="39.6" x14ac:dyDescent="0.3">
      <c r="A65" s="98">
        <v>12</v>
      </c>
      <c r="B65" s="131" t="s">
        <v>177</v>
      </c>
      <c r="C65" s="116" t="s">
        <v>11</v>
      </c>
      <c r="D65" s="118">
        <v>0.5</v>
      </c>
      <c r="E65" s="255"/>
      <c r="F65" s="122"/>
      <c r="G65" s="127"/>
    </row>
    <row r="66" spans="1:7" ht="26.4" x14ac:dyDescent="0.3">
      <c r="A66" s="98">
        <v>13</v>
      </c>
      <c r="B66" s="132" t="s">
        <v>331</v>
      </c>
      <c r="C66" s="101" t="s">
        <v>13</v>
      </c>
      <c r="D66" s="101">
        <v>1</v>
      </c>
      <c r="E66" s="255"/>
      <c r="F66" s="122"/>
      <c r="G66" s="127"/>
    </row>
    <row r="67" spans="1:7" ht="26.4" x14ac:dyDescent="0.3">
      <c r="A67" s="98">
        <v>14</v>
      </c>
      <c r="B67" s="132" t="s">
        <v>273</v>
      </c>
      <c r="C67" s="101" t="s">
        <v>16</v>
      </c>
      <c r="D67" s="101">
        <v>6</v>
      </c>
      <c r="E67" s="255"/>
      <c r="F67" s="122"/>
      <c r="G67" s="225" t="s">
        <v>274</v>
      </c>
    </row>
    <row r="68" spans="1:7" x14ac:dyDescent="0.3">
      <c r="A68" s="90">
        <v>15</v>
      </c>
      <c r="B68" s="97" t="s">
        <v>275</v>
      </c>
      <c r="C68" s="93" t="s">
        <v>16</v>
      </c>
      <c r="D68" s="101">
        <v>6</v>
      </c>
      <c r="E68" s="253"/>
      <c r="F68" s="145"/>
      <c r="G68" s="212" t="s">
        <v>276</v>
      </c>
    </row>
    <row r="69" spans="1:7" x14ac:dyDescent="0.3">
      <c r="A69" s="90">
        <v>16</v>
      </c>
      <c r="B69" s="97" t="s">
        <v>277</v>
      </c>
      <c r="C69" s="93" t="s">
        <v>13</v>
      </c>
      <c r="D69" s="101">
        <v>2</v>
      </c>
      <c r="E69" s="253"/>
      <c r="F69" s="145"/>
      <c r="G69" s="212"/>
    </row>
    <row r="70" spans="1:7" x14ac:dyDescent="0.3">
      <c r="A70" s="90">
        <v>17</v>
      </c>
      <c r="B70" s="97" t="s">
        <v>278</v>
      </c>
      <c r="C70" s="93" t="s">
        <v>13</v>
      </c>
      <c r="D70" s="101">
        <v>2</v>
      </c>
      <c r="E70" s="253"/>
      <c r="F70" s="145"/>
      <c r="G70" s="212"/>
    </row>
    <row r="71" spans="1:7" x14ac:dyDescent="0.3">
      <c r="A71" s="90">
        <v>18</v>
      </c>
      <c r="B71" s="106" t="s">
        <v>279</v>
      </c>
      <c r="C71" s="107" t="s">
        <v>13</v>
      </c>
      <c r="D71" s="117">
        <v>2</v>
      </c>
      <c r="E71" s="253"/>
      <c r="F71" s="145"/>
      <c r="G71" s="212"/>
    </row>
    <row r="72" spans="1:7" x14ac:dyDescent="0.3">
      <c r="A72" s="90">
        <v>18</v>
      </c>
      <c r="B72" s="106" t="s">
        <v>280</v>
      </c>
      <c r="C72" s="107" t="s">
        <v>13</v>
      </c>
      <c r="D72" s="117">
        <v>2</v>
      </c>
      <c r="E72" s="253"/>
      <c r="F72" s="145"/>
      <c r="G72" s="212"/>
    </row>
    <row r="73" spans="1:7" x14ac:dyDescent="0.3">
      <c r="A73" s="90">
        <v>19</v>
      </c>
      <c r="B73" s="97" t="s">
        <v>184</v>
      </c>
      <c r="C73" s="93" t="s">
        <v>13</v>
      </c>
      <c r="D73" s="101">
        <v>1</v>
      </c>
      <c r="E73" s="253"/>
      <c r="F73" s="145"/>
      <c r="G73" s="212"/>
    </row>
    <row r="74" spans="1:7" ht="26.4" x14ac:dyDescent="0.3">
      <c r="A74" s="90">
        <v>20</v>
      </c>
      <c r="B74" s="97" t="s">
        <v>245</v>
      </c>
      <c r="C74" s="93" t="s">
        <v>13</v>
      </c>
      <c r="D74" s="101">
        <v>1</v>
      </c>
      <c r="E74" s="253"/>
      <c r="F74" s="145"/>
      <c r="G74" s="212"/>
    </row>
    <row r="75" spans="1:7" x14ac:dyDescent="0.3">
      <c r="A75" s="90">
        <v>21</v>
      </c>
      <c r="B75" s="95" t="s">
        <v>157</v>
      </c>
      <c r="C75" s="92" t="s">
        <v>13</v>
      </c>
      <c r="D75" s="101">
        <v>2</v>
      </c>
      <c r="E75" s="257"/>
      <c r="F75" s="145"/>
      <c r="G75" s="212"/>
    </row>
    <row r="76" spans="1:7" x14ac:dyDescent="0.3">
      <c r="A76" s="90">
        <v>22</v>
      </c>
      <c r="B76" s="95" t="s">
        <v>137</v>
      </c>
      <c r="C76" s="92" t="s">
        <v>13</v>
      </c>
      <c r="D76" s="101">
        <v>2</v>
      </c>
      <c r="E76" s="257"/>
      <c r="F76" s="145"/>
      <c r="G76" s="212"/>
    </row>
    <row r="77" spans="1:7" x14ac:dyDescent="0.3">
      <c r="A77" s="90">
        <v>23</v>
      </c>
      <c r="B77" s="95" t="s">
        <v>281</v>
      </c>
      <c r="C77" s="92" t="s">
        <v>13</v>
      </c>
      <c r="D77" s="101">
        <v>1</v>
      </c>
      <c r="E77" s="257"/>
      <c r="F77" s="145"/>
      <c r="G77" s="212"/>
    </row>
    <row r="78" spans="1:7" x14ac:dyDescent="0.3">
      <c r="A78" s="90">
        <v>24</v>
      </c>
      <c r="B78" s="95" t="s">
        <v>139</v>
      </c>
      <c r="C78" s="92" t="s">
        <v>13</v>
      </c>
      <c r="D78" s="101">
        <v>1</v>
      </c>
      <c r="E78" s="257"/>
      <c r="F78" s="145"/>
      <c r="G78" s="212"/>
    </row>
    <row r="79" spans="1:7" x14ac:dyDescent="0.3">
      <c r="A79" s="90">
        <v>25</v>
      </c>
      <c r="B79" s="97" t="s">
        <v>243</v>
      </c>
      <c r="C79" s="93" t="s">
        <v>13</v>
      </c>
      <c r="D79" s="101">
        <v>1</v>
      </c>
      <c r="E79" s="253"/>
      <c r="F79" s="145"/>
      <c r="G79" s="212"/>
    </row>
    <row r="80" spans="1:7" ht="17.399999999999999" x14ac:dyDescent="0.3">
      <c r="A80" s="340" t="s">
        <v>303</v>
      </c>
      <c r="B80" s="341"/>
      <c r="C80" s="341"/>
      <c r="D80" s="341"/>
      <c r="E80" s="341"/>
      <c r="F80" s="163"/>
      <c r="G80" s="164"/>
    </row>
    <row r="81" spans="1:7" ht="15.6" x14ac:dyDescent="0.3">
      <c r="A81" s="349" t="s">
        <v>332</v>
      </c>
      <c r="B81" s="350"/>
      <c r="C81" s="350"/>
      <c r="D81" s="350"/>
      <c r="E81" s="350"/>
      <c r="F81" s="350"/>
      <c r="G81" s="89"/>
    </row>
    <row r="82" spans="1:7" ht="26.4" x14ac:dyDescent="0.3">
      <c r="A82" s="90">
        <v>1</v>
      </c>
      <c r="B82" s="91" t="s">
        <v>201</v>
      </c>
      <c r="C82" s="92" t="s">
        <v>10</v>
      </c>
      <c r="D82" s="93">
        <v>1.2</v>
      </c>
      <c r="E82" s="253"/>
      <c r="F82" s="150"/>
      <c r="G82" s="94"/>
    </row>
    <row r="83" spans="1:7" ht="26.4" x14ac:dyDescent="0.3">
      <c r="A83" s="90">
        <v>2</v>
      </c>
      <c r="B83" s="95" t="s">
        <v>202</v>
      </c>
      <c r="C83" s="92" t="s">
        <v>10</v>
      </c>
      <c r="D83" s="93">
        <v>0.15</v>
      </c>
      <c r="E83" s="253"/>
      <c r="F83" s="150"/>
      <c r="G83" s="94"/>
    </row>
    <row r="84" spans="1:7" ht="26.4" x14ac:dyDescent="0.3">
      <c r="A84" s="90">
        <v>3</v>
      </c>
      <c r="B84" s="95" t="s">
        <v>203</v>
      </c>
      <c r="C84" s="92" t="s">
        <v>10</v>
      </c>
      <c r="D84" s="93">
        <v>0.12</v>
      </c>
      <c r="E84" s="253"/>
      <c r="F84" s="150"/>
      <c r="G84" s="96"/>
    </row>
    <row r="85" spans="1:7" ht="39.6" x14ac:dyDescent="0.3">
      <c r="A85" s="90">
        <v>4</v>
      </c>
      <c r="B85" s="95" t="s">
        <v>333</v>
      </c>
      <c r="C85" s="92" t="s">
        <v>10</v>
      </c>
      <c r="D85" s="93">
        <v>0.17</v>
      </c>
      <c r="E85" s="253"/>
      <c r="F85" s="150"/>
      <c r="G85" s="96"/>
    </row>
    <row r="86" spans="1:7" ht="39.6" x14ac:dyDescent="0.3">
      <c r="A86" s="90">
        <v>5</v>
      </c>
      <c r="B86" s="120" t="s">
        <v>205</v>
      </c>
      <c r="C86" s="151" t="s">
        <v>11</v>
      </c>
      <c r="D86" s="101">
        <v>1.9</v>
      </c>
      <c r="E86" s="253"/>
      <c r="F86" s="150"/>
      <c r="G86" s="96"/>
    </row>
    <row r="87" spans="1:7" x14ac:dyDescent="0.3">
      <c r="A87" s="90">
        <v>6</v>
      </c>
      <c r="B87" s="99" t="s">
        <v>206</v>
      </c>
      <c r="C87" s="100" t="s">
        <v>133</v>
      </c>
      <c r="D87" s="101">
        <v>2</v>
      </c>
      <c r="E87" s="255"/>
      <c r="F87" s="152"/>
      <c r="G87" s="123"/>
    </row>
    <row r="88" spans="1:7" ht="15.6" x14ac:dyDescent="0.3">
      <c r="A88" s="90">
        <v>7</v>
      </c>
      <c r="B88" s="95" t="s">
        <v>334</v>
      </c>
      <c r="C88" s="92" t="s">
        <v>13</v>
      </c>
      <c r="D88" s="101">
        <v>1</v>
      </c>
      <c r="E88" s="253"/>
      <c r="F88" s="150"/>
      <c r="G88" s="96"/>
    </row>
    <row r="89" spans="1:7" ht="15.6" x14ac:dyDescent="0.3">
      <c r="A89" s="90">
        <v>8</v>
      </c>
      <c r="B89" s="95" t="s">
        <v>208</v>
      </c>
      <c r="C89" s="92" t="s">
        <v>13</v>
      </c>
      <c r="D89" s="101">
        <v>2</v>
      </c>
      <c r="E89" s="253"/>
      <c r="F89" s="150"/>
      <c r="G89" s="96"/>
    </row>
    <row r="90" spans="1:7" ht="15.6" x14ac:dyDescent="0.3">
      <c r="A90" s="90">
        <v>9</v>
      </c>
      <c r="B90" s="95" t="s">
        <v>209</v>
      </c>
      <c r="C90" s="92" t="s">
        <v>13</v>
      </c>
      <c r="D90" s="101">
        <v>1</v>
      </c>
      <c r="E90" s="257"/>
      <c r="F90" s="150"/>
      <c r="G90" s="96"/>
    </row>
    <row r="91" spans="1:7" ht="15.6" x14ac:dyDescent="0.3">
      <c r="A91" s="90">
        <v>10</v>
      </c>
      <c r="B91" s="95" t="s">
        <v>210</v>
      </c>
      <c r="C91" s="92" t="s">
        <v>13</v>
      </c>
      <c r="D91" s="101">
        <v>2</v>
      </c>
      <c r="E91" s="257"/>
      <c r="F91" s="150"/>
      <c r="G91" s="96"/>
    </row>
    <row r="92" spans="1:7" ht="15.6" x14ac:dyDescent="0.3">
      <c r="A92" s="90">
        <v>11</v>
      </c>
      <c r="B92" s="106" t="s">
        <v>211</v>
      </c>
      <c r="C92" s="93" t="s">
        <v>13</v>
      </c>
      <c r="D92" s="101">
        <v>2</v>
      </c>
      <c r="E92" s="253"/>
      <c r="F92" s="150"/>
      <c r="G92" s="96"/>
    </row>
    <row r="93" spans="1:7" ht="15.6" x14ac:dyDescent="0.3">
      <c r="A93" s="90">
        <v>12</v>
      </c>
      <c r="B93" s="115" t="s">
        <v>212</v>
      </c>
      <c r="C93" s="118" t="s">
        <v>13</v>
      </c>
      <c r="D93" s="101">
        <v>1</v>
      </c>
      <c r="E93" s="253"/>
      <c r="F93" s="150"/>
      <c r="G93" s="96"/>
    </row>
    <row r="94" spans="1:7" ht="15.6" x14ac:dyDescent="0.3">
      <c r="A94" s="90">
        <v>13</v>
      </c>
      <c r="B94" s="106" t="s">
        <v>213</v>
      </c>
      <c r="C94" s="107" t="s">
        <v>13</v>
      </c>
      <c r="D94" s="101">
        <v>1</v>
      </c>
      <c r="E94" s="253"/>
      <c r="F94" s="150"/>
      <c r="G94" s="96"/>
    </row>
    <row r="95" spans="1:7" ht="17.399999999999999" x14ac:dyDescent="0.3">
      <c r="A95" s="340" t="s">
        <v>307</v>
      </c>
      <c r="B95" s="341"/>
      <c r="C95" s="341"/>
      <c r="D95" s="341"/>
      <c r="E95" s="341"/>
      <c r="F95" s="415"/>
      <c r="G95" s="164"/>
    </row>
    <row r="96" spans="1:7" ht="17.399999999999999" x14ac:dyDescent="0.3">
      <c r="A96" s="340" t="s">
        <v>335</v>
      </c>
      <c r="B96" s="341"/>
      <c r="C96" s="341"/>
      <c r="D96" s="413" t="s">
        <v>13</v>
      </c>
      <c r="E96" s="414">
        <v>27</v>
      </c>
      <c r="F96" s="415"/>
      <c r="G96" s="416"/>
    </row>
    <row r="97" spans="1:7" ht="15.6" x14ac:dyDescent="0.3">
      <c r="A97" s="349" t="s">
        <v>288</v>
      </c>
      <c r="B97" s="350"/>
      <c r="C97" s="350"/>
      <c r="D97" s="350"/>
      <c r="E97" s="350"/>
      <c r="F97" s="350"/>
      <c r="G97" s="351"/>
    </row>
    <row r="98" spans="1:7" x14ac:dyDescent="0.3">
      <c r="A98" s="98">
        <v>1</v>
      </c>
      <c r="B98" s="140" t="s">
        <v>194</v>
      </c>
      <c r="C98" s="141" t="s">
        <v>10</v>
      </c>
      <c r="D98" s="142">
        <v>4</v>
      </c>
      <c r="E98" s="223"/>
      <c r="F98" s="122"/>
      <c r="G98" s="103"/>
    </row>
    <row r="99" spans="1:7" x14ac:dyDescent="0.3">
      <c r="A99" s="98">
        <v>2</v>
      </c>
      <c r="B99" s="140" t="s">
        <v>128</v>
      </c>
      <c r="C99" s="141" t="s">
        <v>10</v>
      </c>
      <c r="D99" s="142">
        <v>1.3333333333333333</v>
      </c>
      <c r="E99" s="223"/>
      <c r="F99" s="122"/>
      <c r="G99" s="103"/>
    </row>
    <row r="100" spans="1:7" x14ac:dyDescent="0.3">
      <c r="A100" s="98">
        <v>3</v>
      </c>
      <c r="B100" s="140" t="s">
        <v>151</v>
      </c>
      <c r="C100" s="141" t="s">
        <v>10</v>
      </c>
      <c r="D100" s="142">
        <v>0.1</v>
      </c>
      <c r="E100" s="223"/>
      <c r="F100" s="122"/>
      <c r="G100" s="103"/>
    </row>
    <row r="101" spans="1:7" ht="26.4" x14ac:dyDescent="0.3">
      <c r="A101" s="98">
        <v>4</v>
      </c>
      <c r="B101" s="140" t="s">
        <v>195</v>
      </c>
      <c r="C101" s="141" t="s">
        <v>10</v>
      </c>
      <c r="D101" s="142">
        <v>0.15</v>
      </c>
      <c r="E101" s="223"/>
      <c r="F101" s="122"/>
      <c r="G101" s="103"/>
    </row>
    <row r="102" spans="1:7" x14ac:dyDescent="0.3">
      <c r="A102" s="98">
        <v>5</v>
      </c>
      <c r="B102" s="143" t="s">
        <v>153</v>
      </c>
      <c r="C102" s="141" t="s">
        <v>13</v>
      </c>
      <c r="D102" s="142">
        <v>0.5</v>
      </c>
      <c r="E102" s="223"/>
      <c r="F102" s="122"/>
      <c r="G102" s="103"/>
    </row>
    <row r="103" spans="1:7" x14ac:dyDescent="0.3">
      <c r="A103" s="98">
        <v>6</v>
      </c>
      <c r="B103" s="144" t="s">
        <v>196</v>
      </c>
      <c r="C103" s="145" t="s">
        <v>11</v>
      </c>
      <c r="D103" s="142">
        <v>3.5</v>
      </c>
      <c r="E103" s="223"/>
      <c r="F103" s="122"/>
      <c r="G103" s="103"/>
    </row>
    <row r="104" spans="1:7" ht="26.4" x14ac:dyDescent="0.3">
      <c r="A104" s="98">
        <v>7</v>
      </c>
      <c r="B104" s="97" t="s">
        <v>336</v>
      </c>
      <c r="C104" s="93" t="s">
        <v>13</v>
      </c>
      <c r="D104" s="101">
        <v>1</v>
      </c>
      <c r="E104" s="141"/>
      <c r="F104" s="122"/>
      <c r="G104" s="103"/>
    </row>
    <row r="105" spans="1:7" ht="17.399999999999999" x14ac:dyDescent="0.3">
      <c r="A105" s="340" t="s">
        <v>290</v>
      </c>
      <c r="B105" s="341"/>
      <c r="C105" s="341"/>
      <c r="D105" s="341"/>
      <c r="E105" s="341"/>
      <c r="F105" s="224"/>
      <c r="G105" s="164"/>
    </row>
    <row r="106" spans="1:7" ht="15.6" x14ac:dyDescent="0.3">
      <c r="A106" s="349" t="s">
        <v>337</v>
      </c>
      <c r="B106" s="350"/>
      <c r="C106" s="350"/>
      <c r="D106" s="350"/>
      <c r="E106" s="350"/>
      <c r="F106" s="350"/>
      <c r="G106" s="351"/>
    </row>
    <row r="107" spans="1:7" x14ac:dyDescent="0.3">
      <c r="A107" s="98">
        <v>1</v>
      </c>
      <c r="B107" s="140" t="s">
        <v>338</v>
      </c>
      <c r="C107" s="141" t="s">
        <v>10</v>
      </c>
      <c r="D107" s="142">
        <v>3</v>
      </c>
      <c r="E107" s="223"/>
      <c r="F107" s="122"/>
      <c r="G107" s="103"/>
    </row>
    <row r="108" spans="1:7" x14ac:dyDescent="0.3">
      <c r="A108" s="98">
        <v>2</v>
      </c>
      <c r="B108" s="140" t="s">
        <v>128</v>
      </c>
      <c r="C108" s="141" t="s">
        <v>10</v>
      </c>
      <c r="D108" s="142">
        <v>1</v>
      </c>
      <c r="E108" s="223"/>
      <c r="F108" s="122"/>
      <c r="G108" s="103"/>
    </row>
    <row r="109" spans="1:7" x14ac:dyDescent="0.3">
      <c r="A109" s="98">
        <v>3</v>
      </c>
      <c r="B109" s="140" t="s">
        <v>151</v>
      </c>
      <c r="C109" s="141" t="s">
        <v>10</v>
      </c>
      <c r="D109" s="142">
        <v>0.1</v>
      </c>
      <c r="E109" s="223"/>
      <c r="F109" s="122"/>
      <c r="G109" s="103"/>
    </row>
    <row r="110" spans="1:7" ht="26.4" x14ac:dyDescent="0.3">
      <c r="A110" s="98">
        <v>4</v>
      </c>
      <c r="B110" s="140" t="s">
        <v>195</v>
      </c>
      <c r="C110" s="141" t="s">
        <v>10</v>
      </c>
      <c r="D110" s="142">
        <v>0.15</v>
      </c>
      <c r="E110" s="223"/>
      <c r="F110" s="122"/>
      <c r="G110" s="103"/>
    </row>
    <row r="111" spans="1:7" x14ac:dyDescent="0.3">
      <c r="A111" s="98">
        <v>5</v>
      </c>
      <c r="B111" s="143" t="s">
        <v>153</v>
      </c>
      <c r="C111" s="141" t="s">
        <v>13</v>
      </c>
      <c r="D111" s="142">
        <v>0.5</v>
      </c>
      <c r="E111" s="223"/>
      <c r="F111" s="122"/>
      <c r="G111" s="103"/>
    </row>
    <row r="112" spans="1:7" x14ac:dyDescent="0.3">
      <c r="A112" s="98">
        <v>6</v>
      </c>
      <c r="B112" s="144" t="s">
        <v>196</v>
      </c>
      <c r="C112" s="145" t="s">
        <v>11</v>
      </c>
      <c r="D112" s="142">
        <v>3.5</v>
      </c>
      <c r="E112" s="223"/>
      <c r="F112" s="122"/>
      <c r="G112" s="103"/>
    </row>
    <row r="113" spans="1:7" ht="17.399999999999999" x14ac:dyDescent="0.3">
      <c r="A113" s="340" t="s">
        <v>339</v>
      </c>
      <c r="B113" s="341"/>
      <c r="C113" s="341"/>
      <c r="D113" s="341"/>
      <c r="E113" s="341"/>
      <c r="F113" s="415"/>
      <c r="G113" s="164"/>
    </row>
    <row r="114" spans="1:7" ht="17.399999999999999" x14ac:dyDescent="0.3">
      <c r="A114" s="340" t="s">
        <v>340</v>
      </c>
      <c r="B114" s="341"/>
      <c r="C114" s="341"/>
      <c r="D114" s="413" t="s">
        <v>13</v>
      </c>
      <c r="E114" s="414">
        <v>3</v>
      </c>
      <c r="F114" s="415"/>
      <c r="G114" s="416"/>
    </row>
    <row r="115" spans="1:7" ht="15.6" x14ac:dyDescent="0.3">
      <c r="A115" s="349" t="s">
        <v>219</v>
      </c>
      <c r="B115" s="350"/>
      <c r="C115" s="350"/>
      <c r="D115" s="350"/>
      <c r="E115" s="350"/>
      <c r="F115" s="350"/>
      <c r="G115" s="351"/>
    </row>
    <row r="116" spans="1:7" ht="15.6" x14ac:dyDescent="0.3">
      <c r="A116" s="98">
        <v>1</v>
      </c>
      <c r="B116" s="157" t="s">
        <v>341</v>
      </c>
      <c r="C116" s="116" t="s">
        <v>221</v>
      </c>
      <c r="D116" s="158">
        <v>2346.8000000000002</v>
      </c>
      <c r="E116" s="255"/>
      <c r="F116" s="122"/>
      <c r="G116" s="103"/>
    </row>
    <row r="117" spans="1:7" ht="15.6" x14ac:dyDescent="0.3">
      <c r="A117" s="90">
        <v>2</v>
      </c>
      <c r="B117" s="132" t="s">
        <v>222</v>
      </c>
      <c r="C117" s="116" t="s">
        <v>221</v>
      </c>
      <c r="D117" s="158">
        <v>1878</v>
      </c>
      <c r="E117" s="253"/>
      <c r="F117" s="145"/>
      <c r="G117" s="103"/>
    </row>
    <row r="118" spans="1:7" ht="15.6" x14ac:dyDescent="0.3">
      <c r="A118" s="98">
        <v>3</v>
      </c>
      <c r="B118" s="132" t="s">
        <v>223</v>
      </c>
      <c r="C118" s="116" t="s">
        <v>221</v>
      </c>
      <c r="D118" s="158">
        <v>470</v>
      </c>
      <c r="E118" s="253"/>
      <c r="F118" s="145"/>
      <c r="G118" s="103"/>
    </row>
    <row r="119" spans="1:7" ht="39.6" x14ac:dyDescent="0.3">
      <c r="A119" s="90">
        <v>4</v>
      </c>
      <c r="B119" s="159" t="s">
        <v>224</v>
      </c>
      <c r="C119" s="108" t="s">
        <v>133</v>
      </c>
      <c r="D119" s="118">
        <v>381</v>
      </c>
      <c r="E119" s="268"/>
      <c r="F119" s="145"/>
      <c r="G119" s="103"/>
    </row>
    <row r="120" spans="1:7" ht="39.6" x14ac:dyDescent="0.3">
      <c r="A120" s="98">
        <v>5</v>
      </c>
      <c r="B120" s="159" t="s">
        <v>225</v>
      </c>
      <c r="C120" s="108" t="s">
        <v>133</v>
      </c>
      <c r="D120" s="118">
        <v>5119</v>
      </c>
      <c r="E120" s="268"/>
      <c r="F120" s="145"/>
      <c r="G120" s="103"/>
    </row>
    <row r="121" spans="1:7" ht="39.6" x14ac:dyDescent="0.3">
      <c r="A121" s="90">
        <v>6</v>
      </c>
      <c r="B121" s="159" t="s">
        <v>226</v>
      </c>
      <c r="C121" s="108" t="s">
        <v>133</v>
      </c>
      <c r="D121" s="118">
        <v>367</v>
      </c>
      <c r="E121" s="268"/>
      <c r="F121" s="145"/>
      <c r="G121" s="162"/>
    </row>
    <row r="122" spans="1:7" x14ac:dyDescent="0.3">
      <c r="A122" s="98">
        <v>7</v>
      </c>
      <c r="B122" s="115" t="s">
        <v>229</v>
      </c>
      <c r="C122" s="100" t="s">
        <v>13</v>
      </c>
      <c r="D122" s="135">
        <v>46</v>
      </c>
      <c r="E122" s="257"/>
      <c r="F122" s="122"/>
      <c r="G122" s="123"/>
    </row>
    <row r="123" spans="1:7" x14ac:dyDescent="0.3">
      <c r="A123" s="90">
        <v>8</v>
      </c>
      <c r="B123" s="115" t="s">
        <v>230</v>
      </c>
      <c r="C123" s="100" t="s">
        <v>13</v>
      </c>
      <c r="D123" s="135">
        <v>3</v>
      </c>
      <c r="E123" s="257"/>
      <c r="F123" s="122"/>
      <c r="G123" s="123"/>
    </row>
    <row r="124" spans="1:7" x14ac:dyDescent="0.3">
      <c r="A124" s="98">
        <v>9</v>
      </c>
      <c r="B124" s="115" t="s">
        <v>233</v>
      </c>
      <c r="C124" s="118" t="s">
        <v>13</v>
      </c>
      <c r="D124" s="135">
        <v>1</v>
      </c>
      <c r="E124" s="257"/>
      <c r="F124" s="122"/>
      <c r="G124" s="123"/>
    </row>
    <row r="125" spans="1:7" x14ac:dyDescent="0.3">
      <c r="A125" s="90">
        <v>10</v>
      </c>
      <c r="B125" s="115" t="s">
        <v>232</v>
      </c>
      <c r="C125" s="118" t="s">
        <v>13</v>
      </c>
      <c r="D125" s="135">
        <v>2</v>
      </c>
      <c r="E125" s="257"/>
      <c r="F125" s="122"/>
      <c r="G125" s="123"/>
    </row>
    <row r="126" spans="1:7" x14ac:dyDescent="0.3">
      <c r="A126" s="98">
        <v>11</v>
      </c>
      <c r="B126" s="115" t="s">
        <v>235</v>
      </c>
      <c r="C126" s="118" t="s">
        <v>13</v>
      </c>
      <c r="D126" s="135">
        <v>2</v>
      </c>
      <c r="E126" s="257"/>
      <c r="F126" s="122"/>
      <c r="G126" s="123"/>
    </row>
    <row r="127" spans="1:7" x14ac:dyDescent="0.3">
      <c r="A127" s="90">
        <v>12</v>
      </c>
      <c r="B127" s="115" t="s">
        <v>237</v>
      </c>
      <c r="C127" s="118" t="s">
        <v>13</v>
      </c>
      <c r="D127" s="135">
        <v>4</v>
      </c>
      <c r="E127" s="257"/>
      <c r="F127" s="122"/>
      <c r="G127" s="123"/>
    </row>
    <row r="128" spans="1:7" x14ac:dyDescent="0.3">
      <c r="A128" s="98">
        <v>13</v>
      </c>
      <c r="B128" s="115" t="s">
        <v>236</v>
      </c>
      <c r="C128" s="118" t="s">
        <v>13</v>
      </c>
      <c r="D128" s="135">
        <v>3</v>
      </c>
      <c r="E128" s="257"/>
      <c r="F128" s="122"/>
      <c r="G128" s="123"/>
    </row>
    <row r="129" spans="1:7" x14ac:dyDescent="0.3">
      <c r="A129" s="90">
        <v>14</v>
      </c>
      <c r="B129" s="115" t="s">
        <v>239</v>
      </c>
      <c r="C129" s="118" t="s">
        <v>13</v>
      </c>
      <c r="D129" s="135">
        <v>1</v>
      </c>
      <c r="E129" s="257"/>
      <c r="F129" s="122"/>
      <c r="G129" s="123"/>
    </row>
    <row r="130" spans="1:7" x14ac:dyDescent="0.3">
      <c r="A130" s="98">
        <v>15</v>
      </c>
      <c r="B130" s="115" t="s">
        <v>242</v>
      </c>
      <c r="C130" s="118" t="s">
        <v>13</v>
      </c>
      <c r="D130" s="135">
        <v>13</v>
      </c>
      <c r="E130" s="257"/>
      <c r="F130" s="122"/>
      <c r="G130" s="123"/>
    </row>
    <row r="131" spans="1:7" x14ac:dyDescent="0.3">
      <c r="A131" s="90">
        <v>16</v>
      </c>
      <c r="B131" s="115" t="s">
        <v>243</v>
      </c>
      <c r="C131" s="118" t="s">
        <v>13</v>
      </c>
      <c r="D131" s="135">
        <v>1</v>
      </c>
      <c r="E131" s="257"/>
      <c r="F131" s="122"/>
      <c r="G131" s="123"/>
    </row>
    <row r="132" spans="1:7" x14ac:dyDescent="0.3">
      <c r="A132" s="98">
        <v>17</v>
      </c>
      <c r="B132" s="95" t="s">
        <v>244</v>
      </c>
      <c r="C132" s="92" t="s">
        <v>13</v>
      </c>
      <c r="D132" s="101">
        <v>6</v>
      </c>
      <c r="E132" s="253"/>
      <c r="F132" s="122"/>
      <c r="G132" s="123"/>
    </row>
    <row r="133" spans="1:7" ht="26.4" x14ac:dyDescent="0.3">
      <c r="A133" s="90">
        <v>18</v>
      </c>
      <c r="B133" s="97" t="s">
        <v>245</v>
      </c>
      <c r="C133" s="93" t="s">
        <v>13</v>
      </c>
      <c r="D133" s="101">
        <v>3</v>
      </c>
      <c r="E133" s="253"/>
      <c r="F133" s="122"/>
      <c r="G133" s="123"/>
    </row>
    <row r="134" spans="1:7" x14ac:dyDescent="0.3">
      <c r="A134" s="98">
        <v>19</v>
      </c>
      <c r="B134" s="106" t="s">
        <v>246</v>
      </c>
      <c r="C134" s="108" t="s">
        <v>13</v>
      </c>
      <c r="D134" s="135">
        <v>7</v>
      </c>
      <c r="E134" s="268"/>
      <c r="F134" s="122"/>
      <c r="G134" s="162"/>
    </row>
    <row r="135" spans="1:7" x14ac:dyDescent="0.3">
      <c r="A135" s="90">
        <v>20</v>
      </c>
      <c r="B135" s="106" t="s">
        <v>247</v>
      </c>
      <c r="C135" s="108" t="s">
        <v>13</v>
      </c>
      <c r="D135" s="170">
        <v>4</v>
      </c>
      <c r="E135" s="268"/>
      <c r="F135" s="122"/>
      <c r="G135" s="162"/>
    </row>
    <row r="136" spans="1:7" ht="52.8" x14ac:dyDescent="0.3">
      <c r="A136" s="98">
        <v>21</v>
      </c>
      <c r="B136" s="91" t="s">
        <v>248</v>
      </c>
      <c r="C136" s="108" t="s">
        <v>249</v>
      </c>
      <c r="D136" s="108">
        <v>1</v>
      </c>
      <c r="E136" s="268"/>
      <c r="F136" s="122"/>
      <c r="G136" s="162"/>
    </row>
    <row r="137" spans="1:7" ht="17.399999999999999" x14ac:dyDescent="0.3">
      <c r="A137" s="340" t="s">
        <v>250</v>
      </c>
      <c r="B137" s="341"/>
      <c r="C137" s="341"/>
      <c r="D137" s="341"/>
      <c r="E137" s="341"/>
      <c r="F137" s="163"/>
      <c r="G137" s="164"/>
    </row>
    <row r="138" spans="1:7" ht="17.399999999999999" x14ac:dyDescent="0.3">
      <c r="A138" s="342" t="s">
        <v>251</v>
      </c>
      <c r="B138" s="343"/>
      <c r="C138" s="343"/>
      <c r="D138" s="343"/>
      <c r="E138" s="343"/>
      <c r="F138" s="165"/>
      <c r="G138" s="166"/>
    </row>
    <row r="139" spans="1:7" x14ac:dyDescent="0.3">
      <c r="A139" s="167">
        <v>1</v>
      </c>
      <c r="B139" s="168" t="s">
        <v>252</v>
      </c>
      <c r="C139" s="169" t="s">
        <v>13</v>
      </c>
      <c r="D139" s="170">
        <v>1</v>
      </c>
      <c r="E139" s="268"/>
      <c r="F139" s="417"/>
      <c r="G139" s="172"/>
    </row>
    <row r="140" spans="1:7" ht="21" thickBot="1" x14ac:dyDescent="0.35">
      <c r="A140" s="344" t="s">
        <v>253</v>
      </c>
      <c r="B140" s="345"/>
      <c r="C140" s="173"/>
      <c r="D140" s="173"/>
      <c r="E140" s="418"/>
      <c r="F140" s="175"/>
      <c r="G140" s="176"/>
    </row>
    <row r="141" spans="1:7" ht="15.6" x14ac:dyDescent="0.3">
      <c r="A141" s="384" t="s">
        <v>107</v>
      </c>
      <c r="B141" s="384"/>
      <c r="C141" s="384"/>
      <c r="D141" s="384"/>
      <c r="E141" s="384"/>
      <c r="F141" s="384"/>
      <c r="G141" s="384"/>
    </row>
    <row r="142" spans="1:7" x14ac:dyDescent="0.3">
      <c r="A142" s="346"/>
      <c r="B142" s="419"/>
      <c r="C142" s="419"/>
      <c r="D142" s="419"/>
      <c r="E142" s="419"/>
      <c r="F142" s="419"/>
      <c r="G142" s="419"/>
    </row>
    <row r="143" spans="1:7" ht="15.6" x14ac:dyDescent="0.3">
      <c r="A143" s="339" t="s">
        <v>254</v>
      </c>
      <c r="B143" s="339"/>
      <c r="C143" s="339" t="s">
        <v>255</v>
      </c>
      <c r="D143" s="339"/>
      <c r="E143" s="339"/>
      <c r="F143" s="339"/>
      <c r="G143" s="339"/>
    </row>
    <row r="144" spans="1:7" ht="25.2" x14ac:dyDescent="0.45">
      <c r="A144" s="177"/>
      <c r="B144" s="178"/>
      <c r="C144" s="339" t="s">
        <v>256</v>
      </c>
      <c r="D144" s="339"/>
      <c r="E144" s="339"/>
      <c r="F144" s="339"/>
      <c r="G144" s="339"/>
    </row>
  </sheetData>
  <mergeCells count="29">
    <mergeCell ref="A141:G141"/>
    <mergeCell ref="A142:G142"/>
    <mergeCell ref="A143:B143"/>
    <mergeCell ref="C143:G143"/>
    <mergeCell ref="C144:G144"/>
    <mergeCell ref="A113:E113"/>
    <mergeCell ref="A114:C114"/>
    <mergeCell ref="A115:G115"/>
    <mergeCell ref="A137:E137"/>
    <mergeCell ref="A138:E138"/>
    <mergeCell ref="A140:B140"/>
    <mergeCell ref="A81:F81"/>
    <mergeCell ref="A95:E95"/>
    <mergeCell ref="A96:C96"/>
    <mergeCell ref="A97:G97"/>
    <mergeCell ref="A105:E105"/>
    <mergeCell ref="A106:G106"/>
    <mergeCell ref="A31:E31"/>
    <mergeCell ref="A32:G32"/>
    <mergeCell ref="A52:E52"/>
    <mergeCell ref="A53:C53"/>
    <mergeCell ref="A54:G54"/>
    <mergeCell ref="A80:E80"/>
    <mergeCell ref="A1:G1"/>
    <mergeCell ref="A2:G2"/>
    <mergeCell ref="A3:G3"/>
    <mergeCell ref="A4:G4"/>
    <mergeCell ref="A9:B9"/>
    <mergeCell ref="A10:F1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FAAE3-B6F6-4C64-9510-54B2E1E852CE}">
  <sheetPr>
    <tabColor rgb="FFC00000"/>
  </sheetPr>
  <dimension ref="A1:EU161"/>
  <sheetViews>
    <sheetView topLeftCell="A144" workbookViewId="0">
      <selection activeCell="F15" sqref="F15"/>
    </sheetView>
  </sheetViews>
  <sheetFormatPr baseColWidth="10" defaultColWidth="9.109375" defaultRowHeight="13.2" x14ac:dyDescent="0.25"/>
  <cols>
    <col min="1" max="1" width="5.5546875" style="545" customWidth="1"/>
    <col min="2" max="2" width="76.44140625" style="421" customWidth="1"/>
    <col min="3" max="3" width="7.5546875" style="546" customWidth="1"/>
    <col min="4" max="4" width="8.33203125" style="547" customWidth="1"/>
    <col min="5" max="5" width="10.44140625" style="421" customWidth="1"/>
    <col min="6" max="6" width="16.109375" style="546" customWidth="1"/>
    <col min="7" max="7" width="12.44140625" style="421" customWidth="1"/>
    <col min="8" max="11" width="9.109375" style="421"/>
    <col min="12" max="12" width="4.88671875" style="421" customWidth="1"/>
    <col min="13" max="256" width="9.109375" style="421"/>
    <col min="257" max="257" width="5.5546875" style="421" customWidth="1"/>
    <col min="258" max="258" width="76.44140625" style="421" customWidth="1"/>
    <col min="259" max="259" width="7.5546875" style="421" customWidth="1"/>
    <col min="260" max="260" width="8.33203125" style="421" customWidth="1"/>
    <col min="261" max="261" width="10.44140625" style="421" customWidth="1"/>
    <col min="262" max="262" width="16.109375" style="421" customWidth="1"/>
    <col min="263" max="263" width="12.44140625" style="421" customWidth="1"/>
    <col min="264" max="267" width="9.109375" style="421"/>
    <col min="268" max="268" width="4.88671875" style="421" customWidth="1"/>
    <col min="269" max="512" width="9.109375" style="421"/>
    <col min="513" max="513" width="5.5546875" style="421" customWidth="1"/>
    <col min="514" max="514" width="76.44140625" style="421" customWidth="1"/>
    <col min="515" max="515" width="7.5546875" style="421" customWidth="1"/>
    <col min="516" max="516" width="8.33203125" style="421" customWidth="1"/>
    <col min="517" max="517" width="10.44140625" style="421" customWidth="1"/>
    <col min="518" max="518" width="16.109375" style="421" customWidth="1"/>
    <col min="519" max="519" width="12.44140625" style="421" customWidth="1"/>
    <col min="520" max="523" width="9.109375" style="421"/>
    <col min="524" max="524" width="4.88671875" style="421" customWidth="1"/>
    <col min="525" max="768" width="9.109375" style="421"/>
    <col min="769" max="769" width="5.5546875" style="421" customWidth="1"/>
    <col min="770" max="770" width="76.44140625" style="421" customWidth="1"/>
    <col min="771" max="771" width="7.5546875" style="421" customWidth="1"/>
    <col min="772" max="772" width="8.33203125" style="421" customWidth="1"/>
    <col min="773" max="773" width="10.44140625" style="421" customWidth="1"/>
    <col min="774" max="774" width="16.109375" style="421" customWidth="1"/>
    <col min="775" max="775" width="12.44140625" style="421" customWidth="1"/>
    <col min="776" max="779" width="9.109375" style="421"/>
    <col min="780" max="780" width="4.88671875" style="421" customWidth="1"/>
    <col min="781" max="1024" width="9.109375" style="421"/>
    <col min="1025" max="1025" width="5.5546875" style="421" customWidth="1"/>
    <col min="1026" max="1026" width="76.44140625" style="421" customWidth="1"/>
    <col min="1027" max="1027" width="7.5546875" style="421" customWidth="1"/>
    <col min="1028" max="1028" width="8.33203125" style="421" customWidth="1"/>
    <col min="1029" max="1029" width="10.44140625" style="421" customWidth="1"/>
    <col min="1030" max="1030" width="16.109375" style="421" customWidth="1"/>
    <col min="1031" max="1031" width="12.44140625" style="421" customWidth="1"/>
    <col min="1032" max="1035" width="9.109375" style="421"/>
    <col min="1036" max="1036" width="4.88671875" style="421" customWidth="1"/>
    <col min="1037" max="1280" width="9.109375" style="421"/>
    <col min="1281" max="1281" width="5.5546875" style="421" customWidth="1"/>
    <col min="1282" max="1282" width="76.44140625" style="421" customWidth="1"/>
    <col min="1283" max="1283" width="7.5546875" style="421" customWidth="1"/>
    <col min="1284" max="1284" width="8.33203125" style="421" customWidth="1"/>
    <col min="1285" max="1285" width="10.44140625" style="421" customWidth="1"/>
    <col min="1286" max="1286" width="16.109375" style="421" customWidth="1"/>
    <col min="1287" max="1287" width="12.44140625" style="421" customWidth="1"/>
    <col min="1288" max="1291" width="9.109375" style="421"/>
    <col min="1292" max="1292" width="4.88671875" style="421" customWidth="1"/>
    <col min="1293" max="1536" width="9.109375" style="421"/>
    <col min="1537" max="1537" width="5.5546875" style="421" customWidth="1"/>
    <col min="1538" max="1538" width="76.44140625" style="421" customWidth="1"/>
    <col min="1539" max="1539" width="7.5546875" style="421" customWidth="1"/>
    <col min="1540" max="1540" width="8.33203125" style="421" customWidth="1"/>
    <col min="1541" max="1541" width="10.44140625" style="421" customWidth="1"/>
    <col min="1542" max="1542" width="16.109375" style="421" customWidth="1"/>
    <col min="1543" max="1543" width="12.44140625" style="421" customWidth="1"/>
    <col min="1544" max="1547" width="9.109375" style="421"/>
    <col min="1548" max="1548" width="4.88671875" style="421" customWidth="1"/>
    <col min="1549" max="1792" width="9.109375" style="421"/>
    <col min="1793" max="1793" width="5.5546875" style="421" customWidth="1"/>
    <col min="1794" max="1794" width="76.44140625" style="421" customWidth="1"/>
    <col min="1795" max="1795" width="7.5546875" style="421" customWidth="1"/>
    <col min="1796" max="1796" width="8.33203125" style="421" customWidth="1"/>
    <col min="1797" max="1797" width="10.44140625" style="421" customWidth="1"/>
    <col min="1798" max="1798" width="16.109375" style="421" customWidth="1"/>
    <col min="1799" max="1799" width="12.44140625" style="421" customWidth="1"/>
    <col min="1800" max="1803" width="9.109375" style="421"/>
    <col min="1804" max="1804" width="4.88671875" style="421" customWidth="1"/>
    <col min="1805" max="2048" width="9.109375" style="421"/>
    <col min="2049" max="2049" width="5.5546875" style="421" customWidth="1"/>
    <col min="2050" max="2050" width="76.44140625" style="421" customWidth="1"/>
    <col min="2051" max="2051" width="7.5546875" style="421" customWidth="1"/>
    <col min="2052" max="2052" width="8.33203125" style="421" customWidth="1"/>
    <col min="2053" max="2053" width="10.44140625" style="421" customWidth="1"/>
    <col min="2054" max="2054" width="16.109375" style="421" customWidth="1"/>
    <col min="2055" max="2055" width="12.44140625" style="421" customWidth="1"/>
    <col min="2056" max="2059" width="9.109375" style="421"/>
    <col min="2060" max="2060" width="4.88671875" style="421" customWidth="1"/>
    <col min="2061" max="2304" width="9.109375" style="421"/>
    <col min="2305" max="2305" width="5.5546875" style="421" customWidth="1"/>
    <col min="2306" max="2306" width="76.44140625" style="421" customWidth="1"/>
    <col min="2307" max="2307" width="7.5546875" style="421" customWidth="1"/>
    <col min="2308" max="2308" width="8.33203125" style="421" customWidth="1"/>
    <col min="2309" max="2309" width="10.44140625" style="421" customWidth="1"/>
    <col min="2310" max="2310" width="16.109375" style="421" customWidth="1"/>
    <col min="2311" max="2311" width="12.44140625" style="421" customWidth="1"/>
    <col min="2312" max="2315" width="9.109375" style="421"/>
    <col min="2316" max="2316" width="4.88671875" style="421" customWidth="1"/>
    <col min="2317" max="2560" width="9.109375" style="421"/>
    <col min="2561" max="2561" width="5.5546875" style="421" customWidth="1"/>
    <col min="2562" max="2562" width="76.44140625" style="421" customWidth="1"/>
    <col min="2563" max="2563" width="7.5546875" style="421" customWidth="1"/>
    <col min="2564" max="2564" width="8.33203125" style="421" customWidth="1"/>
    <col min="2565" max="2565" width="10.44140625" style="421" customWidth="1"/>
    <col min="2566" max="2566" width="16.109375" style="421" customWidth="1"/>
    <col min="2567" max="2567" width="12.44140625" style="421" customWidth="1"/>
    <col min="2568" max="2571" width="9.109375" style="421"/>
    <col min="2572" max="2572" width="4.88671875" style="421" customWidth="1"/>
    <col min="2573" max="2816" width="9.109375" style="421"/>
    <col min="2817" max="2817" width="5.5546875" style="421" customWidth="1"/>
    <col min="2818" max="2818" width="76.44140625" style="421" customWidth="1"/>
    <col min="2819" max="2819" width="7.5546875" style="421" customWidth="1"/>
    <col min="2820" max="2820" width="8.33203125" style="421" customWidth="1"/>
    <col min="2821" max="2821" width="10.44140625" style="421" customWidth="1"/>
    <col min="2822" max="2822" width="16.109375" style="421" customWidth="1"/>
    <col min="2823" max="2823" width="12.44140625" style="421" customWidth="1"/>
    <col min="2824" max="2827" width="9.109375" style="421"/>
    <col min="2828" max="2828" width="4.88671875" style="421" customWidth="1"/>
    <col min="2829" max="3072" width="9.109375" style="421"/>
    <col min="3073" max="3073" width="5.5546875" style="421" customWidth="1"/>
    <col min="3074" max="3074" width="76.44140625" style="421" customWidth="1"/>
    <col min="3075" max="3075" width="7.5546875" style="421" customWidth="1"/>
    <col min="3076" max="3076" width="8.33203125" style="421" customWidth="1"/>
    <col min="3077" max="3077" width="10.44140625" style="421" customWidth="1"/>
    <col min="3078" max="3078" width="16.109375" style="421" customWidth="1"/>
    <col min="3079" max="3079" width="12.44140625" style="421" customWidth="1"/>
    <col min="3080" max="3083" width="9.109375" style="421"/>
    <col min="3084" max="3084" width="4.88671875" style="421" customWidth="1"/>
    <col min="3085" max="3328" width="9.109375" style="421"/>
    <col min="3329" max="3329" width="5.5546875" style="421" customWidth="1"/>
    <col min="3330" max="3330" width="76.44140625" style="421" customWidth="1"/>
    <col min="3331" max="3331" width="7.5546875" style="421" customWidth="1"/>
    <col min="3332" max="3332" width="8.33203125" style="421" customWidth="1"/>
    <col min="3333" max="3333" width="10.44140625" style="421" customWidth="1"/>
    <col min="3334" max="3334" width="16.109375" style="421" customWidth="1"/>
    <col min="3335" max="3335" width="12.44140625" style="421" customWidth="1"/>
    <col min="3336" max="3339" width="9.109375" style="421"/>
    <col min="3340" max="3340" width="4.88671875" style="421" customWidth="1"/>
    <col min="3341" max="3584" width="9.109375" style="421"/>
    <col min="3585" max="3585" width="5.5546875" style="421" customWidth="1"/>
    <col min="3586" max="3586" width="76.44140625" style="421" customWidth="1"/>
    <col min="3587" max="3587" width="7.5546875" style="421" customWidth="1"/>
    <col min="3588" max="3588" width="8.33203125" style="421" customWidth="1"/>
    <col min="3589" max="3589" width="10.44140625" style="421" customWidth="1"/>
    <col min="3590" max="3590" width="16.109375" style="421" customWidth="1"/>
    <col min="3591" max="3591" width="12.44140625" style="421" customWidth="1"/>
    <col min="3592" max="3595" width="9.109375" style="421"/>
    <col min="3596" max="3596" width="4.88671875" style="421" customWidth="1"/>
    <col min="3597" max="3840" width="9.109375" style="421"/>
    <col min="3841" max="3841" width="5.5546875" style="421" customWidth="1"/>
    <col min="3842" max="3842" width="76.44140625" style="421" customWidth="1"/>
    <col min="3843" max="3843" width="7.5546875" style="421" customWidth="1"/>
    <col min="3844" max="3844" width="8.33203125" style="421" customWidth="1"/>
    <col min="3845" max="3845" width="10.44140625" style="421" customWidth="1"/>
    <col min="3846" max="3846" width="16.109375" style="421" customWidth="1"/>
    <col min="3847" max="3847" width="12.44140625" style="421" customWidth="1"/>
    <col min="3848" max="3851" width="9.109375" style="421"/>
    <col min="3852" max="3852" width="4.88671875" style="421" customWidth="1"/>
    <col min="3853" max="4096" width="9.109375" style="421"/>
    <col min="4097" max="4097" width="5.5546875" style="421" customWidth="1"/>
    <col min="4098" max="4098" width="76.44140625" style="421" customWidth="1"/>
    <col min="4099" max="4099" width="7.5546875" style="421" customWidth="1"/>
    <col min="4100" max="4100" width="8.33203125" style="421" customWidth="1"/>
    <col min="4101" max="4101" width="10.44140625" style="421" customWidth="1"/>
    <col min="4102" max="4102" width="16.109375" style="421" customWidth="1"/>
    <col min="4103" max="4103" width="12.44140625" style="421" customWidth="1"/>
    <col min="4104" max="4107" width="9.109375" style="421"/>
    <col min="4108" max="4108" width="4.88671875" style="421" customWidth="1"/>
    <col min="4109" max="4352" width="9.109375" style="421"/>
    <col min="4353" max="4353" width="5.5546875" style="421" customWidth="1"/>
    <col min="4354" max="4354" width="76.44140625" style="421" customWidth="1"/>
    <col min="4355" max="4355" width="7.5546875" style="421" customWidth="1"/>
    <col min="4356" max="4356" width="8.33203125" style="421" customWidth="1"/>
    <col min="4357" max="4357" width="10.44140625" style="421" customWidth="1"/>
    <col min="4358" max="4358" width="16.109375" style="421" customWidth="1"/>
    <col min="4359" max="4359" width="12.44140625" style="421" customWidth="1"/>
    <col min="4360" max="4363" width="9.109375" style="421"/>
    <col min="4364" max="4364" width="4.88671875" style="421" customWidth="1"/>
    <col min="4365" max="4608" width="9.109375" style="421"/>
    <col min="4609" max="4609" width="5.5546875" style="421" customWidth="1"/>
    <col min="4610" max="4610" width="76.44140625" style="421" customWidth="1"/>
    <col min="4611" max="4611" width="7.5546875" style="421" customWidth="1"/>
    <col min="4612" max="4612" width="8.33203125" style="421" customWidth="1"/>
    <col min="4613" max="4613" width="10.44140625" style="421" customWidth="1"/>
    <col min="4614" max="4614" width="16.109375" style="421" customWidth="1"/>
    <col min="4615" max="4615" width="12.44140625" style="421" customWidth="1"/>
    <col min="4616" max="4619" width="9.109375" style="421"/>
    <col min="4620" max="4620" width="4.88671875" style="421" customWidth="1"/>
    <col min="4621" max="4864" width="9.109375" style="421"/>
    <col min="4865" max="4865" width="5.5546875" style="421" customWidth="1"/>
    <col min="4866" max="4866" width="76.44140625" style="421" customWidth="1"/>
    <col min="4867" max="4867" width="7.5546875" style="421" customWidth="1"/>
    <col min="4868" max="4868" width="8.33203125" style="421" customWidth="1"/>
    <col min="4869" max="4869" width="10.44140625" style="421" customWidth="1"/>
    <col min="4870" max="4870" width="16.109375" style="421" customWidth="1"/>
    <col min="4871" max="4871" width="12.44140625" style="421" customWidth="1"/>
    <col min="4872" max="4875" width="9.109375" style="421"/>
    <col min="4876" max="4876" width="4.88671875" style="421" customWidth="1"/>
    <col min="4877" max="5120" width="9.109375" style="421"/>
    <col min="5121" max="5121" width="5.5546875" style="421" customWidth="1"/>
    <col min="5122" max="5122" width="76.44140625" style="421" customWidth="1"/>
    <col min="5123" max="5123" width="7.5546875" style="421" customWidth="1"/>
    <col min="5124" max="5124" width="8.33203125" style="421" customWidth="1"/>
    <col min="5125" max="5125" width="10.44140625" style="421" customWidth="1"/>
    <col min="5126" max="5126" width="16.109375" style="421" customWidth="1"/>
    <col min="5127" max="5127" width="12.44140625" style="421" customWidth="1"/>
    <col min="5128" max="5131" width="9.109375" style="421"/>
    <col min="5132" max="5132" width="4.88671875" style="421" customWidth="1"/>
    <col min="5133" max="5376" width="9.109375" style="421"/>
    <col min="5377" max="5377" width="5.5546875" style="421" customWidth="1"/>
    <col min="5378" max="5378" width="76.44140625" style="421" customWidth="1"/>
    <col min="5379" max="5379" width="7.5546875" style="421" customWidth="1"/>
    <col min="5380" max="5380" width="8.33203125" style="421" customWidth="1"/>
    <col min="5381" max="5381" width="10.44140625" style="421" customWidth="1"/>
    <col min="5382" max="5382" width="16.109375" style="421" customWidth="1"/>
    <col min="5383" max="5383" width="12.44140625" style="421" customWidth="1"/>
    <col min="5384" max="5387" width="9.109375" style="421"/>
    <col min="5388" max="5388" width="4.88671875" style="421" customWidth="1"/>
    <col min="5389" max="5632" width="9.109375" style="421"/>
    <col min="5633" max="5633" width="5.5546875" style="421" customWidth="1"/>
    <col min="5634" max="5634" width="76.44140625" style="421" customWidth="1"/>
    <col min="5635" max="5635" width="7.5546875" style="421" customWidth="1"/>
    <col min="5636" max="5636" width="8.33203125" style="421" customWidth="1"/>
    <col min="5637" max="5637" width="10.44140625" style="421" customWidth="1"/>
    <col min="5638" max="5638" width="16.109375" style="421" customWidth="1"/>
    <col min="5639" max="5639" width="12.44140625" style="421" customWidth="1"/>
    <col min="5640" max="5643" width="9.109375" style="421"/>
    <col min="5644" max="5644" width="4.88671875" style="421" customWidth="1"/>
    <col min="5645" max="5888" width="9.109375" style="421"/>
    <col min="5889" max="5889" width="5.5546875" style="421" customWidth="1"/>
    <col min="5890" max="5890" width="76.44140625" style="421" customWidth="1"/>
    <col min="5891" max="5891" width="7.5546875" style="421" customWidth="1"/>
    <col min="5892" max="5892" width="8.33203125" style="421" customWidth="1"/>
    <col min="5893" max="5893" width="10.44140625" style="421" customWidth="1"/>
    <col min="5894" max="5894" width="16.109375" style="421" customWidth="1"/>
    <col min="5895" max="5895" width="12.44140625" style="421" customWidth="1"/>
    <col min="5896" max="5899" width="9.109375" style="421"/>
    <col min="5900" max="5900" width="4.88671875" style="421" customWidth="1"/>
    <col min="5901" max="6144" width="9.109375" style="421"/>
    <col min="6145" max="6145" width="5.5546875" style="421" customWidth="1"/>
    <col min="6146" max="6146" width="76.44140625" style="421" customWidth="1"/>
    <col min="6147" max="6147" width="7.5546875" style="421" customWidth="1"/>
    <col min="6148" max="6148" width="8.33203125" style="421" customWidth="1"/>
    <col min="6149" max="6149" width="10.44140625" style="421" customWidth="1"/>
    <col min="6150" max="6150" width="16.109375" style="421" customWidth="1"/>
    <col min="6151" max="6151" width="12.44140625" style="421" customWidth="1"/>
    <col min="6152" max="6155" width="9.109375" style="421"/>
    <col min="6156" max="6156" width="4.88671875" style="421" customWidth="1"/>
    <col min="6157" max="6400" width="9.109375" style="421"/>
    <col min="6401" max="6401" width="5.5546875" style="421" customWidth="1"/>
    <col min="6402" max="6402" width="76.44140625" style="421" customWidth="1"/>
    <col min="6403" max="6403" width="7.5546875" style="421" customWidth="1"/>
    <col min="6404" max="6404" width="8.33203125" style="421" customWidth="1"/>
    <col min="6405" max="6405" width="10.44140625" style="421" customWidth="1"/>
    <col min="6406" max="6406" width="16.109375" style="421" customWidth="1"/>
    <col min="6407" max="6407" width="12.44140625" style="421" customWidth="1"/>
    <col min="6408" max="6411" width="9.109375" style="421"/>
    <col min="6412" max="6412" width="4.88671875" style="421" customWidth="1"/>
    <col min="6413" max="6656" width="9.109375" style="421"/>
    <col min="6657" max="6657" width="5.5546875" style="421" customWidth="1"/>
    <col min="6658" max="6658" width="76.44140625" style="421" customWidth="1"/>
    <col min="6659" max="6659" width="7.5546875" style="421" customWidth="1"/>
    <col min="6660" max="6660" width="8.33203125" style="421" customWidth="1"/>
    <col min="6661" max="6661" width="10.44140625" style="421" customWidth="1"/>
    <col min="6662" max="6662" width="16.109375" style="421" customWidth="1"/>
    <col min="6663" max="6663" width="12.44140625" style="421" customWidth="1"/>
    <col min="6664" max="6667" width="9.109375" style="421"/>
    <col min="6668" max="6668" width="4.88671875" style="421" customWidth="1"/>
    <col min="6669" max="6912" width="9.109375" style="421"/>
    <col min="6913" max="6913" width="5.5546875" style="421" customWidth="1"/>
    <col min="6914" max="6914" width="76.44140625" style="421" customWidth="1"/>
    <col min="6915" max="6915" width="7.5546875" style="421" customWidth="1"/>
    <col min="6916" max="6916" width="8.33203125" style="421" customWidth="1"/>
    <col min="6917" max="6917" width="10.44140625" style="421" customWidth="1"/>
    <col min="6918" max="6918" width="16.109375" style="421" customWidth="1"/>
    <col min="6919" max="6919" width="12.44140625" style="421" customWidth="1"/>
    <col min="6920" max="6923" width="9.109375" style="421"/>
    <col min="6924" max="6924" width="4.88671875" style="421" customWidth="1"/>
    <col min="6925" max="7168" width="9.109375" style="421"/>
    <col min="7169" max="7169" width="5.5546875" style="421" customWidth="1"/>
    <col min="7170" max="7170" width="76.44140625" style="421" customWidth="1"/>
    <col min="7171" max="7171" width="7.5546875" style="421" customWidth="1"/>
    <col min="7172" max="7172" width="8.33203125" style="421" customWidth="1"/>
    <col min="7173" max="7173" width="10.44140625" style="421" customWidth="1"/>
    <col min="7174" max="7174" width="16.109375" style="421" customWidth="1"/>
    <col min="7175" max="7175" width="12.44140625" style="421" customWidth="1"/>
    <col min="7176" max="7179" width="9.109375" style="421"/>
    <col min="7180" max="7180" width="4.88671875" style="421" customWidth="1"/>
    <col min="7181" max="7424" width="9.109375" style="421"/>
    <col min="7425" max="7425" width="5.5546875" style="421" customWidth="1"/>
    <col min="7426" max="7426" width="76.44140625" style="421" customWidth="1"/>
    <col min="7427" max="7427" width="7.5546875" style="421" customWidth="1"/>
    <col min="7428" max="7428" width="8.33203125" style="421" customWidth="1"/>
    <col min="7429" max="7429" width="10.44140625" style="421" customWidth="1"/>
    <col min="7430" max="7430" width="16.109375" style="421" customWidth="1"/>
    <col min="7431" max="7431" width="12.44140625" style="421" customWidth="1"/>
    <col min="7432" max="7435" width="9.109375" style="421"/>
    <col min="7436" max="7436" width="4.88671875" style="421" customWidth="1"/>
    <col min="7437" max="7680" width="9.109375" style="421"/>
    <col min="7681" max="7681" width="5.5546875" style="421" customWidth="1"/>
    <col min="7682" max="7682" width="76.44140625" style="421" customWidth="1"/>
    <col min="7683" max="7683" width="7.5546875" style="421" customWidth="1"/>
    <col min="7684" max="7684" width="8.33203125" style="421" customWidth="1"/>
    <col min="7685" max="7685" width="10.44140625" style="421" customWidth="1"/>
    <col min="7686" max="7686" width="16.109375" style="421" customWidth="1"/>
    <col min="7687" max="7687" width="12.44140625" style="421" customWidth="1"/>
    <col min="7688" max="7691" width="9.109375" style="421"/>
    <col min="7692" max="7692" width="4.88671875" style="421" customWidth="1"/>
    <col min="7693" max="7936" width="9.109375" style="421"/>
    <col min="7937" max="7937" width="5.5546875" style="421" customWidth="1"/>
    <col min="7938" max="7938" width="76.44140625" style="421" customWidth="1"/>
    <col min="7939" max="7939" width="7.5546875" style="421" customWidth="1"/>
    <col min="7940" max="7940" width="8.33203125" style="421" customWidth="1"/>
    <col min="7941" max="7941" width="10.44140625" style="421" customWidth="1"/>
    <col min="7942" max="7942" width="16.109375" style="421" customWidth="1"/>
    <col min="7943" max="7943" width="12.44140625" style="421" customWidth="1"/>
    <col min="7944" max="7947" width="9.109375" style="421"/>
    <col min="7948" max="7948" width="4.88671875" style="421" customWidth="1"/>
    <col min="7949" max="8192" width="9.109375" style="421"/>
    <col min="8193" max="8193" width="5.5546875" style="421" customWidth="1"/>
    <col min="8194" max="8194" width="76.44140625" style="421" customWidth="1"/>
    <col min="8195" max="8195" width="7.5546875" style="421" customWidth="1"/>
    <col min="8196" max="8196" width="8.33203125" style="421" customWidth="1"/>
    <col min="8197" max="8197" width="10.44140625" style="421" customWidth="1"/>
    <col min="8198" max="8198" width="16.109375" style="421" customWidth="1"/>
    <col min="8199" max="8199" width="12.44140625" style="421" customWidth="1"/>
    <col min="8200" max="8203" width="9.109375" style="421"/>
    <col min="8204" max="8204" width="4.88671875" style="421" customWidth="1"/>
    <col min="8205" max="8448" width="9.109375" style="421"/>
    <col min="8449" max="8449" width="5.5546875" style="421" customWidth="1"/>
    <col min="8450" max="8450" width="76.44140625" style="421" customWidth="1"/>
    <col min="8451" max="8451" width="7.5546875" style="421" customWidth="1"/>
    <col min="8452" max="8452" width="8.33203125" style="421" customWidth="1"/>
    <col min="8453" max="8453" width="10.44140625" style="421" customWidth="1"/>
    <col min="8454" max="8454" width="16.109375" style="421" customWidth="1"/>
    <col min="8455" max="8455" width="12.44140625" style="421" customWidth="1"/>
    <col min="8456" max="8459" width="9.109375" style="421"/>
    <col min="8460" max="8460" width="4.88671875" style="421" customWidth="1"/>
    <col min="8461" max="8704" width="9.109375" style="421"/>
    <col min="8705" max="8705" width="5.5546875" style="421" customWidth="1"/>
    <col min="8706" max="8706" width="76.44140625" style="421" customWidth="1"/>
    <col min="8707" max="8707" width="7.5546875" style="421" customWidth="1"/>
    <col min="8708" max="8708" width="8.33203125" style="421" customWidth="1"/>
    <col min="8709" max="8709" width="10.44140625" style="421" customWidth="1"/>
    <col min="8710" max="8710" width="16.109375" style="421" customWidth="1"/>
    <col min="8711" max="8711" width="12.44140625" style="421" customWidth="1"/>
    <col min="8712" max="8715" width="9.109375" style="421"/>
    <col min="8716" max="8716" width="4.88671875" style="421" customWidth="1"/>
    <col min="8717" max="8960" width="9.109375" style="421"/>
    <col min="8961" max="8961" width="5.5546875" style="421" customWidth="1"/>
    <col min="8962" max="8962" width="76.44140625" style="421" customWidth="1"/>
    <col min="8963" max="8963" width="7.5546875" style="421" customWidth="1"/>
    <col min="8964" max="8964" width="8.33203125" style="421" customWidth="1"/>
    <col min="8965" max="8965" width="10.44140625" style="421" customWidth="1"/>
    <col min="8966" max="8966" width="16.109375" style="421" customWidth="1"/>
    <col min="8967" max="8967" width="12.44140625" style="421" customWidth="1"/>
    <col min="8968" max="8971" width="9.109375" style="421"/>
    <col min="8972" max="8972" width="4.88671875" style="421" customWidth="1"/>
    <col min="8973" max="9216" width="9.109375" style="421"/>
    <col min="9217" max="9217" width="5.5546875" style="421" customWidth="1"/>
    <col min="9218" max="9218" width="76.44140625" style="421" customWidth="1"/>
    <col min="9219" max="9219" width="7.5546875" style="421" customWidth="1"/>
    <col min="9220" max="9220" width="8.33203125" style="421" customWidth="1"/>
    <col min="9221" max="9221" width="10.44140625" style="421" customWidth="1"/>
    <col min="9222" max="9222" width="16.109375" style="421" customWidth="1"/>
    <col min="9223" max="9223" width="12.44140625" style="421" customWidth="1"/>
    <col min="9224" max="9227" width="9.109375" style="421"/>
    <col min="9228" max="9228" width="4.88671875" style="421" customWidth="1"/>
    <col min="9229" max="9472" width="9.109375" style="421"/>
    <col min="9473" max="9473" width="5.5546875" style="421" customWidth="1"/>
    <col min="9474" max="9474" width="76.44140625" style="421" customWidth="1"/>
    <col min="9475" max="9475" width="7.5546875" style="421" customWidth="1"/>
    <col min="9476" max="9476" width="8.33203125" style="421" customWidth="1"/>
    <col min="9477" max="9477" width="10.44140625" style="421" customWidth="1"/>
    <col min="9478" max="9478" width="16.109375" style="421" customWidth="1"/>
    <col min="9479" max="9479" width="12.44140625" style="421" customWidth="1"/>
    <col min="9480" max="9483" width="9.109375" style="421"/>
    <col min="9484" max="9484" width="4.88671875" style="421" customWidth="1"/>
    <col min="9485" max="9728" width="9.109375" style="421"/>
    <col min="9729" max="9729" width="5.5546875" style="421" customWidth="1"/>
    <col min="9730" max="9730" width="76.44140625" style="421" customWidth="1"/>
    <col min="9731" max="9731" width="7.5546875" style="421" customWidth="1"/>
    <col min="9732" max="9732" width="8.33203125" style="421" customWidth="1"/>
    <col min="9733" max="9733" width="10.44140625" style="421" customWidth="1"/>
    <col min="9734" max="9734" width="16.109375" style="421" customWidth="1"/>
    <col min="9735" max="9735" width="12.44140625" style="421" customWidth="1"/>
    <col min="9736" max="9739" width="9.109375" style="421"/>
    <col min="9740" max="9740" width="4.88671875" style="421" customWidth="1"/>
    <col min="9741" max="9984" width="9.109375" style="421"/>
    <col min="9985" max="9985" width="5.5546875" style="421" customWidth="1"/>
    <col min="9986" max="9986" width="76.44140625" style="421" customWidth="1"/>
    <col min="9987" max="9987" width="7.5546875" style="421" customWidth="1"/>
    <col min="9988" max="9988" width="8.33203125" style="421" customWidth="1"/>
    <col min="9989" max="9989" width="10.44140625" style="421" customWidth="1"/>
    <col min="9990" max="9990" width="16.109375" style="421" customWidth="1"/>
    <col min="9991" max="9991" width="12.44140625" style="421" customWidth="1"/>
    <col min="9992" max="9995" width="9.109375" style="421"/>
    <col min="9996" max="9996" width="4.88671875" style="421" customWidth="1"/>
    <col min="9997" max="10240" width="9.109375" style="421"/>
    <col min="10241" max="10241" width="5.5546875" style="421" customWidth="1"/>
    <col min="10242" max="10242" width="76.44140625" style="421" customWidth="1"/>
    <col min="10243" max="10243" width="7.5546875" style="421" customWidth="1"/>
    <col min="10244" max="10244" width="8.33203125" style="421" customWidth="1"/>
    <col min="10245" max="10245" width="10.44140625" style="421" customWidth="1"/>
    <col min="10246" max="10246" width="16.109375" style="421" customWidth="1"/>
    <col min="10247" max="10247" width="12.44140625" style="421" customWidth="1"/>
    <col min="10248" max="10251" width="9.109375" style="421"/>
    <col min="10252" max="10252" width="4.88671875" style="421" customWidth="1"/>
    <col min="10253" max="10496" width="9.109375" style="421"/>
    <col min="10497" max="10497" width="5.5546875" style="421" customWidth="1"/>
    <col min="10498" max="10498" width="76.44140625" style="421" customWidth="1"/>
    <col min="10499" max="10499" width="7.5546875" style="421" customWidth="1"/>
    <col min="10500" max="10500" width="8.33203125" style="421" customWidth="1"/>
    <col min="10501" max="10501" width="10.44140625" style="421" customWidth="1"/>
    <col min="10502" max="10502" width="16.109375" style="421" customWidth="1"/>
    <col min="10503" max="10503" width="12.44140625" style="421" customWidth="1"/>
    <col min="10504" max="10507" width="9.109375" style="421"/>
    <col min="10508" max="10508" width="4.88671875" style="421" customWidth="1"/>
    <col min="10509" max="10752" width="9.109375" style="421"/>
    <col min="10753" max="10753" width="5.5546875" style="421" customWidth="1"/>
    <col min="10754" max="10754" width="76.44140625" style="421" customWidth="1"/>
    <col min="10755" max="10755" width="7.5546875" style="421" customWidth="1"/>
    <col min="10756" max="10756" width="8.33203125" style="421" customWidth="1"/>
    <col min="10757" max="10757" width="10.44140625" style="421" customWidth="1"/>
    <col min="10758" max="10758" width="16.109375" style="421" customWidth="1"/>
    <col min="10759" max="10759" width="12.44140625" style="421" customWidth="1"/>
    <col min="10760" max="10763" width="9.109375" style="421"/>
    <col min="10764" max="10764" width="4.88671875" style="421" customWidth="1"/>
    <col min="10765" max="11008" width="9.109375" style="421"/>
    <col min="11009" max="11009" width="5.5546875" style="421" customWidth="1"/>
    <col min="11010" max="11010" width="76.44140625" style="421" customWidth="1"/>
    <col min="11011" max="11011" width="7.5546875" style="421" customWidth="1"/>
    <col min="11012" max="11012" width="8.33203125" style="421" customWidth="1"/>
    <col min="11013" max="11013" width="10.44140625" style="421" customWidth="1"/>
    <col min="11014" max="11014" width="16.109375" style="421" customWidth="1"/>
    <col min="11015" max="11015" width="12.44140625" style="421" customWidth="1"/>
    <col min="11016" max="11019" width="9.109375" style="421"/>
    <col min="11020" max="11020" width="4.88671875" style="421" customWidth="1"/>
    <col min="11021" max="11264" width="9.109375" style="421"/>
    <col min="11265" max="11265" width="5.5546875" style="421" customWidth="1"/>
    <col min="11266" max="11266" width="76.44140625" style="421" customWidth="1"/>
    <col min="11267" max="11267" width="7.5546875" style="421" customWidth="1"/>
    <col min="11268" max="11268" width="8.33203125" style="421" customWidth="1"/>
    <col min="11269" max="11269" width="10.44140625" style="421" customWidth="1"/>
    <col min="11270" max="11270" width="16.109375" style="421" customWidth="1"/>
    <col min="11271" max="11271" width="12.44140625" style="421" customWidth="1"/>
    <col min="11272" max="11275" width="9.109375" style="421"/>
    <col min="11276" max="11276" width="4.88671875" style="421" customWidth="1"/>
    <col min="11277" max="11520" width="9.109375" style="421"/>
    <col min="11521" max="11521" width="5.5546875" style="421" customWidth="1"/>
    <col min="11522" max="11522" width="76.44140625" style="421" customWidth="1"/>
    <col min="11523" max="11523" width="7.5546875" style="421" customWidth="1"/>
    <col min="11524" max="11524" width="8.33203125" style="421" customWidth="1"/>
    <col min="11525" max="11525" width="10.44140625" style="421" customWidth="1"/>
    <col min="11526" max="11526" width="16.109375" style="421" customWidth="1"/>
    <col min="11527" max="11527" width="12.44140625" style="421" customWidth="1"/>
    <col min="11528" max="11531" width="9.109375" style="421"/>
    <col min="11532" max="11532" width="4.88671875" style="421" customWidth="1"/>
    <col min="11533" max="11776" width="9.109375" style="421"/>
    <col min="11777" max="11777" width="5.5546875" style="421" customWidth="1"/>
    <col min="11778" max="11778" width="76.44140625" style="421" customWidth="1"/>
    <col min="11779" max="11779" width="7.5546875" style="421" customWidth="1"/>
    <col min="11780" max="11780" width="8.33203125" style="421" customWidth="1"/>
    <col min="11781" max="11781" width="10.44140625" style="421" customWidth="1"/>
    <col min="11782" max="11782" width="16.109375" style="421" customWidth="1"/>
    <col min="11783" max="11783" width="12.44140625" style="421" customWidth="1"/>
    <col min="11784" max="11787" width="9.109375" style="421"/>
    <col min="11788" max="11788" width="4.88671875" style="421" customWidth="1"/>
    <col min="11789" max="12032" width="9.109375" style="421"/>
    <col min="12033" max="12033" width="5.5546875" style="421" customWidth="1"/>
    <col min="12034" max="12034" width="76.44140625" style="421" customWidth="1"/>
    <col min="12035" max="12035" width="7.5546875" style="421" customWidth="1"/>
    <col min="12036" max="12036" width="8.33203125" style="421" customWidth="1"/>
    <col min="12037" max="12037" width="10.44140625" style="421" customWidth="1"/>
    <col min="12038" max="12038" width="16.109375" style="421" customWidth="1"/>
    <col min="12039" max="12039" width="12.44140625" style="421" customWidth="1"/>
    <col min="12040" max="12043" width="9.109375" style="421"/>
    <col min="12044" max="12044" width="4.88671875" style="421" customWidth="1"/>
    <col min="12045" max="12288" width="9.109375" style="421"/>
    <col min="12289" max="12289" width="5.5546875" style="421" customWidth="1"/>
    <col min="12290" max="12290" width="76.44140625" style="421" customWidth="1"/>
    <col min="12291" max="12291" width="7.5546875" style="421" customWidth="1"/>
    <col min="12292" max="12292" width="8.33203125" style="421" customWidth="1"/>
    <col min="12293" max="12293" width="10.44140625" style="421" customWidth="1"/>
    <col min="12294" max="12294" width="16.109375" style="421" customWidth="1"/>
    <col min="12295" max="12295" width="12.44140625" style="421" customWidth="1"/>
    <col min="12296" max="12299" width="9.109375" style="421"/>
    <col min="12300" max="12300" width="4.88671875" style="421" customWidth="1"/>
    <col min="12301" max="12544" width="9.109375" style="421"/>
    <col min="12545" max="12545" width="5.5546875" style="421" customWidth="1"/>
    <col min="12546" max="12546" width="76.44140625" style="421" customWidth="1"/>
    <col min="12547" max="12547" width="7.5546875" style="421" customWidth="1"/>
    <col min="12548" max="12548" width="8.33203125" style="421" customWidth="1"/>
    <col min="12549" max="12549" width="10.44140625" style="421" customWidth="1"/>
    <col min="12550" max="12550" width="16.109375" style="421" customWidth="1"/>
    <col min="12551" max="12551" width="12.44140625" style="421" customWidth="1"/>
    <col min="12552" max="12555" width="9.109375" style="421"/>
    <col min="12556" max="12556" width="4.88671875" style="421" customWidth="1"/>
    <col min="12557" max="12800" width="9.109375" style="421"/>
    <col min="12801" max="12801" width="5.5546875" style="421" customWidth="1"/>
    <col min="12802" max="12802" width="76.44140625" style="421" customWidth="1"/>
    <col min="12803" max="12803" width="7.5546875" style="421" customWidth="1"/>
    <col min="12804" max="12804" width="8.33203125" style="421" customWidth="1"/>
    <col min="12805" max="12805" width="10.44140625" style="421" customWidth="1"/>
    <col min="12806" max="12806" width="16.109375" style="421" customWidth="1"/>
    <col min="12807" max="12807" width="12.44140625" style="421" customWidth="1"/>
    <col min="12808" max="12811" width="9.109375" style="421"/>
    <col min="12812" max="12812" width="4.88671875" style="421" customWidth="1"/>
    <col min="12813" max="13056" width="9.109375" style="421"/>
    <col min="13057" max="13057" width="5.5546875" style="421" customWidth="1"/>
    <col min="13058" max="13058" width="76.44140625" style="421" customWidth="1"/>
    <col min="13059" max="13059" width="7.5546875" style="421" customWidth="1"/>
    <col min="13060" max="13060" width="8.33203125" style="421" customWidth="1"/>
    <col min="13061" max="13061" width="10.44140625" style="421" customWidth="1"/>
    <col min="13062" max="13062" width="16.109375" style="421" customWidth="1"/>
    <col min="13063" max="13063" width="12.44140625" style="421" customWidth="1"/>
    <col min="13064" max="13067" width="9.109375" style="421"/>
    <col min="13068" max="13068" width="4.88671875" style="421" customWidth="1"/>
    <col min="13069" max="13312" width="9.109375" style="421"/>
    <col min="13313" max="13313" width="5.5546875" style="421" customWidth="1"/>
    <col min="13314" max="13314" width="76.44140625" style="421" customWidth="1"/>
    <col min="13315" max="13315" width="7.5546875" style="421" customWidth="1"/>
    <col min="13316" max="13316" width="8.33203125" style="421" customWidth="1"/>
    <col min="13317" max="13317" width="10.44140625" style="421" customWidth="1"/>
    <col min="13318" max="13318" width="16.109375" style="421" customWidth="1"/>
    <col min="13319" max="13319" width="12.44140625" style="421" customWidth="1"/>
    <col min="13320" max="13323" width="9.109375" style="421"/>
    <col min="13324" max="13324" width="4.88671875" style="421" customWidth="1"/>
    <col min="13325" max="13568" width="9.109375" style="421"/>
    <col min="13569" max="13569" width="5.5546875" style="421" customWidth="1"/>
    <col min="13570" max="13570" width="76.44140625" style="421" customWidth="1"/>
    <col min="13571" max="13571" width="7.5546875" style="421" customWidth="1"/>
    <col min="13572" max="13572" width="8.33203125" style="421" customWidth="1"/>
    <col min="13573" max="13573" width="10.44140625" style="421" customWidth="1"/>
    <col min="13574" max="13574" width="16.109375" style="421" customWidth="1"/>
    <col min="13575" max="13575" width="12.44140625" style="421" customWidth="1"/>
    <col min="13576" max="13579" width="9.109375" style="421"/>
    <col min="13580" max="13580" width="4.88671875" style="421" customWidth="1"/>
    <col min="13581" max="13824" width="9.109375" style="421"/>
    <col min="13825" max="13825" width="5.5546875" style="421" customWidth="1"/>
    <col min="13826" max="13826" width="76.44140625" style="421" customWidth="1"/>
    <col min="13827" max="13827" width="7.5546875" style="421" customWidth="1"/>
    <col min="13828" max="13828" width="8.33203125" style="421" customWidth="1"/>
    <col min="13829" max="13829" width="10.44140625" style="421" customWidth="1"/>
    <col min="13830" max="13830" width="16.109375" style="421" customWidth="1"/>
    <col min="13831" max="13831" width="12.44140625" style="421" customWidth="1"/>
    <col min="13832" max="13835" width="9.109375" style="421"/>
    <col min="13836" max="13836" width="4.88671875" style="421" customWidth="1"/>
    <col min="13837" max="14080" width="9.109375" style="421"/>
    <col min="14081" max="14081" width="5.5546875" style="421" customWidth="1"/>
    <col min="14082" max="14082" width="76.44140625" style="421" customWidth="1"/>
    <col min="14083" max="14083" width="7.5546875" style="421" customWidth="1"/>
    <col min="14084" max="14084" width="8.33203125" style="421" customWidth="1"/>
    <col min="14085" max="14085" width="10.44140625" style="421" customWidth="1"/>
    <col min="14086" max="14086" width="16.109375" style="421" customWidth="1"/>
    <col min="14087" max="14087" width="12.44140625" style="421" customWidth="1"/>
    <col min="14088" max="14091" width="9.109375" style="421"/>
    <col min="14092" max="14092" width="4.88671875" style="421" customWidth="1"/>
    <col min="14093" max="14336" width="9.109375" style="421"/>
    <col min="14337" max="14337" width="5.5546875" style="421" customWidth="1"/>
    <col min="14338" max="14338" width="76.44140625" style="421" customWidth="1"/>
    <col min="14339" max="14339" width="7.5546875" style="421" customWidth="1"/>
    <col min="14340" max="14340" width="8.33203125" style="421" customWidth="1"/>
    <col min="14341" max="14341" width="10.44140625" style="421" customWidth="1"/>
    <col min="14342" max="14342" width="16.109375" style="421" customWidth="1"/>
    <col min="14343" max="14343" width="12.44140625" style="421" customWidth="1"/>
    <col min="14344" max="14347" width="9.109375" style="421"/>
    <col min="14348" max="14348" width="4.88671875" style="421" customWidth="1"/>
    <col min="14349" max="14592" width="9.109375" style="421"/>
    <col min="14593" max="14593" width="5.5546875" style="421" customWidth="1"/>
    <col min="14594" max="14594" width="76.44140625" style="421" customWidth="1"/>
    <col min="14595" max="14595" width="7.5546875" style="421" customWidth="1"/>
    <col min="14596" max="14596" width="8.33203125" style="421" customWidth="1"/>
    <col min="14597" max="14597" width="10.44140625" style="421" customWidth="1"/>
    <col min="14598" max="14598" width="16.109375" style="421" customWidth="1"/>
    <col min="14599" max="14599" width="12.44140625" style="421" customWidth="1"/>
    <col min="14600" max="14603" width="9.109375" style="421"/>
    <col min="14604" max="14604" width="4.88671875" style="421" customWidth="1"/>
    <col min="14605" max="14848" width="9.109375" style="421"/>
    <col min="14849" max="14849" width="5.5546875" style="421" customWidth="1"/>
    <col min="14850" max="14850" width="76.44140625" style="421" customWidth="1"/>
    <col min="14851" max="14851" width="7.5546875" style="421" customWidth="1"/>
    <col min="14852" max="14852" width="8.33203125" style="421" customWidth="1"/>
    <col min="14853" max="14853" width="10.44140625" style="421" customWidth="1"/>
    <col min="14854" max="14854" width="16.109375" style="421" customWidth="1"/>
    <col min="14855" max="14855" width="12.44140625" style="421" customWidth="1"/>
    <col min="14856" max="14859" width="9.109375" style="421"/>
    <col min="14860" max="14860" width="4.88671875" style="421" customWidth="1"/>
    <col min="14861" max="15104" width="9.109375" style="421"/>
    <col min="15105" max="15105" width="5.5546875" style="421" customWidth="1"/>
    <col min="15106" max="15106" width="76.44140625" style="421" customWidth="1"/>
    <col min="15107" max="15107" width="7.5546875" style="421" customWidth="1"/>
    <col min="15108" max="15108" width="8.33203125" style="421" customWidth="1"/>
    <col min="15109" max="15109" width="10.44140625" style="421" customWidth="1"/>
    <col min="15110" max="15110" width="16.109375" style="421" customWidth="1"/>
    <col min="15111" max="15111" width="12.44140625" style="421" customWidth="1"/>
    <col min="15112" max="15115" width="9.109375" style="421"/>
    <col min="15116" max="15116" width="4.88671875" style="421" customWidth="1"/>
    <col min="15117" max="15360" width="9.109375" style="421"/>
    <col min="15361" max="15361" width="5.5546875" style="421" customWidth="1"/>
    <col min="15362" max="15362" width="76.44140625" style="421" customWidth="1"/>
    <col min="15363" max="15363" width="7.5546875" style="421" customWidth="1"/>
    <col min="15364" max="15364" width="8.33203125" style="421" customWidth="1"/>
    <col min="15365" max="15365" width="10.44140625" style="421" customWidth="1"/>
    <col min="15366" max="15366" width="16.109375" style="421" customWidth="1"/>
    <col min="15367" max="15367" width="12.44140625" style="421" customWidth="1"/>
    <col min="15368" max="15371" width="9.109375" style="421"/>
    <col min="15372" max="15372" width="4.88671875" style="421" customWidth="1"/>
    <col min="15373" max="15616" width="9.109375" style="421"/>
    <col min="15617" max="15617" width="5.5546875" style="421" customWidth="1"/>
    <col min="15618" max="15618" width="76.44140625" style="421" customWidth="1"/>
    <col min="15619" max="15619" width="7.5546875" style="421" customWidth="1"/>
    <col min="15620" max="15620" width="8.33203125" style="421" customWidth="1"/>
    <col min="15621" max="15621" width="10.44140625" style="421" customWidth="1"/>
    <col min="15622" max="15622" width="16.109375" style="421" customWidth="1"/>
    <col min="15623" max="15623" width="12.44140625" style="421" customWidth="1"/>
    <col min="15624" max="15627" width="9.109375" style="421"/>
    <col min="15628" max="15628" width="4.88671875" style="421" customWidth="1"/>
    <col min="15629" max="15872" width="9.109375" style="421"/>
    <col min="15873" max="15873" width="5.5546875" style="421" customWidth="1"/>
    <col min="15874" max="15874" width="76.44140625" style="421" customWidth="1"/>
    <col min="15875" max="15875" width="7.5546875" style="421" customWidth="1"/>
    <col min="15876" max="15876" width="8.33203125" style="421" customWidth="1"/>
    <col min="15877" max="15877" width="10.44140625" style="421" customWidth="1"/>
    <col min="15878" max="15878" width="16.109375" style="421" customWidth="1"/>
    <col min="15879" max="15879" width="12.44140625" style="421" customWidth="1"/>
    <col min="15880" max="15883" width="9.109375" style="421"/>
    <col min="15884" max="15884" width="4.88671875" style="421" customWidth="1"/>
    <col min="15885" max="16128" width="9.109375" style="421"/>
    <col min="16129" max="16129" width="5.5546875" style="421" customWidth="1"/>
    <col min="16130" max="16130" width="76.44140625" style="421" customWidth="1"/>
    <col min="16131" max="16131" width="7.5546875" style="421" customWidth="1"/>
    <col min="16132" max="16132" width="8.33203125" style="421" customWidth="1"/>
    <col min="16133" max="16133" width="10.44140625" style="421" customWidth="1"/>
    <col min="16134" max="16134" width="16.109375" style="421" customWidth="1"/>
    <col min="16135" max="16135" width="12.44140625" style="421" customWidth="1"/>
    <col min="16136" max="16139" width="9.109375" style="421"/>
    <col min="16140" max="16140" width="4.88671875" style="421" customWidth="1"/>
    <col min="16141" max="16384" width="9.109375" style="421"/>
  </cols>
  <sheetData>
    <row r="1" spans="1:151" ht="15.6" customHeight="1" x14ac:dyDescent="0.35">
      <c r="A1" s="420"/>
      <c r="B1" s="420"/>
      <c r="C1" s="420"/>
      <c r="D1" s="420"/>
      <c r="E1" s="420"/>
      <c r="F1" s="420"/>
      <c r="G1" s="420"/>
    </row>
    <row r="2" spans="1:151" ht="15" customHeight="1" x14ac:dyDescent="0.3">
      <c r="A2" s="422" t="s">
        <v>342</v>
      </c>
      <c r="B2" s="422"/>
      <c r="C2" s="422"/>
      <c r="D2" s="422"/>
      <c r="E2" s="422"/>
      <c r="F2" s="422"/>
      <c r="G2" s="422"/>
    </row>
    <row r="3" spans="1:151" ht="15" customHeight="1" x14ac:dyDescent="0.3">
      <c r="A3" s="422" t="s">
        <v>343</v>
      </c>
      <c r="B3" s="422"/>
      <c r="C3" s="422"/>
      <c r="D3" s="422"/>
      <c r="E3" s="422"/>
      <c r="F3" s="422"/>
      <c r="G3" s="422"/>
      <c r="H3" s="423"/>
    </row>
    <row r="4" spans="1:151" ht="24" customHeight="1" thickBot="1" x14ac:dyDescent="0.35">
      <c r="A4" s="422"/>
      <c r="B4" s="422"/>
      <c r="C4" s="422"/>
      <c r="D4" s="422"/>
      <c r="E4" s="422"/>
      <c r="F4" s="422"/>
      <c r="G4" s="422"/>
      <c r="W4" s="424"/>
      <c r="X4" s="425"/>
      <c r="Y4" s="425"/>
      <c r="Z4" s="425"/>
      <c r="AA4" s="425"/>
      <c r="AB4" s="425"/>
      <c r="AC4" s="425"/>
      <c r="AD4" s="425"/>
      <c r="AE4" s="425"/>
      <c r="AF4" s="425"/>
      <c r="AG4" s="425"/>
      <c r="AH4" s="425"/>
      <c r="AI4" s="425"/>
      <c r="AJ4" s="425"/>
      <c r="AK4" s="425"/>
      <c r="AL4" s="425"/>
      <c r="AM4" s="425"/>
      <c r="AN4" s="425"/>
      <c r="AO4" s="425"/>
      <c r="AP4" s="425"/>
      <c r="AQ4" s="425"/>
      <c r="AR4" s="425"/>
      <c r="AS4" s="425"/>
      <c r="AT4" s="425"/>
      <c r="AU4" s="425"/>
      <c r="AV4" s="425"/>
      <c r="AW4" s="425"/>
      <c r="AX4" s="425"/>
      <c r="AY4" s="425"/>
      <c r="AZ4" s="425"/>
      <c r="BA4" s="425"/>
      <c r="BB4" s="425"/>
      <c r="BC4" s="425"/>
      <c r="BD4" s="425"/>
      <c r="BE4" s="425"/>
      <c r="BF4" s="425"/>
      <c r="BG4" s="425"/>
      <c r="BH4" s="425"/>
      <c r="BI4" s="425"/>
      <c r="BJ4" s="425"/>
      <c r="BK4" s="425"/>
      <c r="BL4" s="425"/>
      <c r="BM4" s="425"/>
      <c r="BN4" s="425"/>
      <c r="BO4" s="425"/>
      <c r="BP4" s="425"/>
      <c r="BQ4" s="425"/>
      <c r="BR4" s="425"/>
      <c r="BS4" s="425"/>
      <c r="BT4" s="425"/>
      <c r="BU4" s="425"/>
      <c r="BV4" s="425"/>
      <c r="BW4" s="425"/>
      <c r="BX4" s="425"/>
      <c r="BY4" s="425"/>
      <c r="BZ4" s="425"/>
      <c r="CA4" s="425"/>
      <c r="CB4" s="425"/>
      <c r="CC4" s="425"/>
      <c r="CD4" s="425"/>
      <c r="CE4" s="425"/>
      <c r="CF4" s="425"/>
      <c r="CG4" s="425"/>
      <c r="CH4" s="425"/>
      <c r="CI4" s="425"/>
      <c r="CJ4" s="425"/>
      <c r="CK4" s="425"/>
      <c r="CL4" s="425"/>
      <c r="CM4" s="425"/>
      <c r="CN4" s="425"/>
      <c r="CO4" s="425"/>
      <c r="CP4" s="425"/>
      <c r="CQ4" s="425"/>
      <c r="CR4" s="425"/>
      <c r="CS4" s="425"/>
      <c r="CT4" s="425"/>
      <c r="CU4" s="425"/>
      <c r="CV4" s="425"/>
      <c r="CW4" s="425"/>
      <c r="CX4" s="425"/>
      <c r="CY4" s="425"/>
      <c r="CZ4" s="425"/>
      <c r="DA4" s="425"/>
      <c r="DB4" s="425"/>
      <c r="DC4" s="425"/>
      <c r="DD4" s="425"/>
      <c r="DE4" s="425"/>
      <c r="DF4" s="425"/>
      <c r="DG4" s="425"/>
      <c r="DH4" s="425"/>
      <c r="DI4" s="425"/>
      <c r="DJ4" s="425"/>
      <c r="DK4" s="425"/>
      <c r="DL4" s="425"/>
      <c r="DM4" s="425"/>
      <c r="DN4" s="425"/>
      <c r="DO4" s="425"/>
      <c r="DP4" s="425"/>
      <c r="DQ4" s="425"/>
      <c r="DR4" s="425"/>
      <c r="DS4" s="425"/>
      <c r="DT4" s="425"/>
      <c r="DU4" s="425"/>
      <c r="DV4" s="425"/>
      <c r="DW4" s="425"/>
      <c r="DX4" s="425"/>
      <c r="DY4" s="425"/>
      <c r="DZ4" s="425"/>
      <c r="EA4" s="425"/>
      <c r="EB4" s="425"/>
      <c r="EC4" s="425"/>
      <c r="ED4" s="425"/>
      <c r="EE4" s="425"/>
      <c r="EF4" s="425"/>
      <c r="EG4" s="425"/>
      <c r="EH4" s="425"/>
      <c r="EI4" s="425"/>
      <c r="EJ4" s="425"/>
      <c r="EK4" s="425"/>
      <c r="EL4" s="425"/>
      <c r="EM4" s="425"/>
      <c r="EN4" s="425"/>
      <c r="EO4" s="425"/>
      <c r="EP4" s="425"/>
      <c r="EQ4" s="425"/>
      <c r="ER4" s="425"/>
      <c r="ES4" s="425"/>
      <c r="ET4" s="425"/>
      <c r="EU4" s="425"/>
    </row>
    <row r="5" spans="1:151" s="431" customFormat="1" ht="38.4" customHeight="1" thickTop="1" thickBot="1" x14ac:dyDescent="0.35">
      <c r="A5" s="426" t="s">
        <v>344</v>
      </c>
      <c r="B5" s="427" t="s">
        <v>114</v>
      </c>
      <c r="C5" s="67" t="s">
        <v>115</v>
      </c>
      <c r="D5" s="428" t="s">
        <v>116</v>
      </c>
      <c r="E5" s="67" t="s">
        <v>117</v>
      </c>
      <c r="F5" s="67" t="s">
        <v>118</v>
      </c>
      <c r="G5" s="429" t="s">
        <v>119</v>
      </c>
      <c r="H5" s="421"/>
      <c r="I5" s="430"/>
      <c r="J5" s="421"/>
      <c r="K5" s="421"/>
      <c r="L5" s="421"/>
      <c r="M5" s="421"/>
      <c r="N5" s="421"/>
      <c r="O5" s="421"/>
      <c r="P5" s="421"/>
      <c r="Q5" s="421"/>
      <c r="R5" s="421"/>
      <c r="S5" s="421"/>
      <c r="T5" s="421"/>
      <c r="U5" s="421"/>
      <c r="V5" s="421"/>
      <c r="W5" s="424"/>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c r="AW5" s="425"/>
      <c r="AX5" s="425"/>
      <c r="AY5" s="425"/>
      <c r="AZ5" s="425"/>
      <c r="BA5" s="425"/>
      <c r="BB5" s="425"/>
      <c r="BC5" s="425"/>
      <c r="BD5" s="425"/>
      <c r="BE5" s="425"/>
      <c r="BF5" s="425"/>
      <c r="BG5" s="425"/>
      <c r="BH5" s="425"/>
      <c r="BI5" s="425"/>
      <c r="BJ5" s="425"/>
      <c r="BK5" s="425"/>
      <c r="BL5" s="425"/>
      <c r="BM5" s="425"/>
      <c r="BN5" s="425"/>
      <c r="BO5" s="425"/>
      <c r="BP5" s="425"/>
      <c r="BQ5" s="425"/>
      <c r="BR5" s="425"/>
      <c r="BS5" s="425"/>
      <c r="BT5" s="425"/>
      <c r="BU5" s="425"/>
      <c r="BV5" s="425"/>
      <c r="BW5" s="425"/>
      <c r="BX5" s="425"/>
      <c r="BY5" s="425"/>
      <c r="BZ5" s="425"/>
      <c r="CA5" s="425"/>
      <c r="CB5" s="425"/>
      <c r="CC5" s="425"/>
      <c r="CD5" s="425"/>
      <c r="CE5" s="425"/>
      <c r="CF5" s="425"/>
      <c r="CG5" s="425"/>
      <c r="CH5" s="425"/>
      <c r="CI5" s="425"/>
      <c r="CJ5" s="425"/>
      <c r="CK5" s="425"/>
      <c r="CL5" s="425"/>
      <c r="CM5" s="425"/>
      <c r="CN5" s="425"/>
      <c r="CO5" s="425"/>
      <c r="CP5" s="425"/>
      <c r="CQ5" s="425"/>
      <c r="CR5" s="425"/>
      <c r="CS5" s="425"/>
      <c r="CT5" s="425"/>
      <c r="CU5" s="425"/>
      <c r="CV5" s="425"/>
      <c r="CW5" s="425"/>
      <c r="CX5" s="425"/>
      <c r="CY5" s="425"/>
      <c r="CZ5" s="425"/>
      <c r="DA5" s="425"/>
      <c r="DB5" s="425"/>
      <c r="DC5" s="425"/>
      <c r="DD5" s="425"/>
      <c r="DE5" s="425"/>
      <c r="DF5" s="425"/>
      <c r="DG5" s="425"/>
      <c r="DH5" s="425"/>
      <c r="DI5" s="425"/>
      <c r="DJ5" s="425"/>
      <c r="DK5" s="425"/>
      <c r="DL5" s="425"/>
      <c r="DM5" s="425"/>
      <c r="DN5" s="425"/>
      <c r="DO5" s="425"/>
      <c r="DP5" s="425"/>
      <c r="DQ5" s="425"/>
      <c r="DR5" s="425"/>
      <c r="DS5" s="425"/>
      <c r="DT5" s="425"/>
      <c r="DU5" s="425"/>
      <c r="DV5" s="425"/>
      <c r="DW5" s="425"/>
      <c r="DX5" s="425"/>
      <c r="DY5" s="425"/>
      <c r="DZ5" s="425"/>
      <c r="EA5" s="425"/>
      <c r="EB5" s="425"/>
      <c r="EC5" s="425"/>
      <c r="ED5" s="425"/>
      <c r="EE5" s="425"/>
      <c r="EF5" s="425"/>
      <c r="EG5" s="425"/>
      <c r="EH5" s="425"/>
      <c r="EI5" s="425"/>
      <c r="EJ5" s="425"/>
      <c r="EK5" s="425"/>
      <c r="EL5" s="425"/>
      <c r="EM5" s="425"/>
      <c r="EN5" s="425"/>
      <c r="EO5" s="425"/>
      <c r="EP5" s="425"/>
      <c r="EQ5" s="425"/>
      <c r="ER5" s="425"/>
      <c r="ES5" s="425"/>
      <c r="ET5" s="425"/>
      <c r="EU5" s="425"/>
    </row>
    <row r="6" spans="1:151" ht="21" customHeight="1" x14ac:dyDescent="0.25">
      <c r="A6" s="432">
        <v>1</v>
      </c>
      <c r="B6" s="433" t="s">
        <v>120</v>
      </c>
      <c r="C6" s="434"/>
      <c r="D6" s="435"/>
      <c r="E6" s="435"/>
      <c r="F6" s="436"/>
      <c r="G6" s="437"/>
    </row>
    <row r="7" spans="1:151" ht="33.75" customHeight="1" x14ac:dyDescent="0.25">
      <c r="A7" s="438">
        <v>1</v>
      </c>
      <c r="B7" s="439" t="s">
        <v>121</v>
      </c>
      <c r="C7" s="440" t="s">
        <v>106</v>
      </c>
      <c r="D7" s="441">
        <v>1</v>
      </c>
      <c r="E7" s="442"/>
      <c r="F7" s="443"/>
      <c r="G7" s="444"/>
    </row>
    <row r="8" spans="1:151" ht="35.1" customHeight="1" x14ac:dyDescent="0.25">
      <c r="A8" s="438">
        <v>2</v>
      </c>
      <c r="B8" s="445" t="s">
        <v>122</v>
      </c>
      <c r="C8" s="440" t="s">
        <v>106</v>
      </c>
      <c r="D8" s="441">
        <v>1</v>
      </c>
      <c r="E8" s="442"/>
      <c r="F8" s="443"/>
      <c r="G8" s="444"/>
    </row>
    <row r="9" spans="1:151" ht="26.25" customHeight="1" x14ac:dyDescent="0.25">
      <c r="A9" s="446" t="s">
        <v>123</v>
      </c>
      <c r="B9" s="447"/>
      <c r="C9" s="448"/>
      <c r="D9" s="449"/>
      <c r="E9" s="449"/>
      <c r="F9" s="450"/>
      <c r="G9" s="451"/>
    </row>
    <row r="10" spans="1:151" ht="22.5" customHeight="1" x14ac:dyDescent="0.25">
      <c r="A10" s="452" t="s">
        <v>259</v>
      </c>
      <c r="B10" s="453"/>
      <c r="C10" s="453"/>
      <c r="D10" s="453"/>
      <c r="E10" s="453"/>
      <c r="F10" s="453"/>
      <c r="G10" s="454"/>
    </row>
    <row r="11" spans="1:151" ht="22.95" customHeight="1" x14ac:dyDescent="0.25">
      <c r="A11" s="455">
        <v>1</v>
      </c>
      <c r="B11" s="143" t="s">
        <v>150</v>
      </c>
      <c r="C11" s="456" t="s">
        <v>10</v>
      </c>
      <c r="D11" s="411">
        <v>12</v>
      </c>
      <c r="E11" s="457"/>
      <c r="F11" s="145"/>
      <c r="G11" s="458"/>
    </row>
    <row r="12" spans="1:151" ht="21.6" customHeight="1" x14ac:dyDescent="0.25">
      <c r="A12" s="455">
        <v>2</v>
      </c>
      <c r="B12" s="459" t="s">
        <v>126</v>
      </c>
      <c r="C12" s="456" t="s">
        <v>10</v>
      </c>
      <c r="D12" s="411">
        <v>4</v>
      </c>
      <c r="E12" s="457"/>
      <c r="F12" s="145"/>
      <c r="G12" s="458"/>
    </row>
    <row r="13" spans="1:151" ht="25.95" customHeight="1" x14ac:dyDescent="0.25">
      <c r="A13" s="455">
        <v>3</v>
      </c>
      <c r="B13" s="459" t="s">
        <v>127</v>
      </c>
      <c r="C13" s="456" t="s">
        <v>10</v>
      </c>
      <c r="D13" s="411">
        <f>0.2</f>
        <v>0.2</v>
      </c>
      <c r="E13" s="457"/>
      <c r="F13" s="145"/>
      <c r="G13" s="460"/>
    </row>
    <row r="14" spans="1:151" ht="25.2" customHeight="1" x14ac:dyDescent="0.25">
      <c r="A14" s="455">
        <v>4</v>
      </c>
      <c r="B14" s="459" t="s">
        <v>128</v>
      </c>
      <c r="C14" s="456" t="s">
        <v>10</v>
      </c>
      <c r="D14" s="411">
        <v>7.7</v>
      </c>
      <c r="E14" s="457"/>
      <c r="F14" s="145"/>
      <c r="G14" s="460"/>
    </row>
    <row r="15" spans="1:151" ht="27" customHeight="1" x14ac:dyDescent="0.25">
      <c r="A15" s="455">
        <v>5</v>
      </c>
      <c r="B15" s="459" t="s">
        <v>129</v>
      </c>
      <c r="C15" s="456" t="s">
        <v>10</v>
      </c>
      <c r="D15" s="411">
        <f>0.1</f>
        <v>0.1</v>
      </c>
      <c r="E15" s="457"/>
      <c r="F15" s="145"/>
      <c r="G15" s="460"/>
    </row>
    <row r="16" spans="1:151" ht="39.75" customHeight="1" x14ac:dyDescent="0.25">
      <c r="A16" s="455">
        <v>6</v>
      </c>
      <c r="B16" s="459" t="s">
        <v>345</v>
      </c>
      <c r="C16" s="456" t="s">
        <v>10</v>
      </c>
      <c r="D16" s="411">
        <f>1.3</f>
        <v>1.3</v>
      </c>
      <c r="E16" s="457"/>
      <c r="F16" s="145"/>
      <c r="G16" s="460"/>
    </row>
    <row r="17" spans="1:7" ht="30" customHeight="1" x14ac:dyDescent="0.25">
      <c r="A17" s="455">
        <v>7</v>
      </c>
      <c r="B17" s="144" t="s">
        <v>346</v>
      </c>
      <c r="C17" s="145" t="s">
        <v>11</v>
      </c>
      <c r="D17" s="411">
        <v>5</v>
      </c>
      <c r="E17" s="457"/>
      <c r="F17" s="145"/>
      <c r="G17" s="460"/>
    </row>
    <row r="18" spans="1:7" ht="30" customHeight="1" x14ac:dyDescent="0.25">
      <c r="A18" s="461">
        <v>8</v>
      </c>
      <c r="B18" s="462" t="s">
        <v>196</v>
      </c>
      <c r="C18" s="231" t="s">
        <v>11</v>
      </c>
      <c r="D18" s="463">
        <v>6</v>
      </c>
      <c r="E18" s="464"/>
      <c r="F18" s="231"/>
      <c r="G18" s="465"/>
    </row>
    <row r="19" spans="1:7" s="470" customFormat="1" ht="28.5" customHeight="1" x14ac:dyDescent="0.25">
      <c r="A19" s="455">
        <v>9</v>
      </c>
      <c r="B19" s="466" t="s">
        <v>347</v>
      </c>
      <c r="C19" s="467" t="s">
        <v>133</v>
      </c>
      <c r="D19" s="468">
        <v>12</v>
      </c>
      <c r="E19" s="457"/>
      <c r="F19" s="145"/>
      <c r="G19" s="469"/>
    </row>
    <row r="20" spans="1:7" s="470" customFormat="1" ht="25.95" customHeight="1" x14ac:dyDescent="0.25">
      <c r="A20" s="471">
        <v>10</v>
      </c>
      <c r="B20" s="472" t="s">
        <v>135</v>
      </c>
      <c r="C20" s="473" t="s">
        <v>133</v>
      </c>
      <c r="D20" s="474">
        <v>1</v>
      </c>
      <c r="E20" s="475"/>
      <c r="F20" s="476"/>
      <c r="G20" s="477"/>
    </row>
    <row r="21" spans="1:7" s="470" customFormat="1" ht="33.75" customHeight="1" x14ac:dyDescent="0.25">
      <c r="A21" s="455">
        <v>11</v>
      </c>
      <c r="B21" s="466" t="s">
        <v>348</v>
      </c>
      <c r="C21" s="467" t="s">
        <v>13</v>
      </c>
      <c r="D21" s="468">
        <v>2</v>
      </c>
      <c r="E21" s="457"/>
      <c r="F21" s="145"/>
      <c r="G21" s="444"/>
    </row>
    <row r="22" spans="1:7" s="470" customFormat="1" ht="25.95" customHeight="1" x14ac:dyDescent="0.25">
      <c r="A22" s="455">
        <v>12</v>
      </c>
      <c r="B22" s="466" t="s">
        <v>157</v>
      </c>
      <c r="C22" s="467" t="s">
        <v>13</v>
      </c>
      <c r="D22" s="468">
        <v>4</v>
      </c>
      <c r="E22" s="467"/>
      <c r="F22" s="145"/>
      <c r="G22" s="444"/>
    </row>
    <row r="23" spans="1:7" s="470" customFormat="1" ht="25.95" customHeight="1" x14ac:dyDescent="0.25">
      <c r="A23" s="455">
        <v>13</v>
      </c>
      <c r="B23" s="466" t="s">
        <v>141</v>
      </c>
      <c r="C23" s="467" t="s">
        <v>13</v>
      </c>
      <c r="D23" s="468">
        <v>2</v>
      </c>
      <c r="E23" s="467"/>
      <c r="F23" s="145"/>
      <c r="G23" s="444"/>
    </row>
    <row r="24" spans="1:7" s="470" customFormat="1" ht="25.95" customHeight="1" x14ac:dyDescent="0.25">
      <c r="A24" s="455">
        <v>14</v>
      </c>
      <c r="B24" s="466" t="s">
        <v>349</v>
      </c>
      <c r="C24" s="467" t="s">
        <v>13</v>
      </c>
      <c r="D24" s="468">
        <v>4</v>
      </c>
      <c r="E24" s="467"/>
      <c r="F24" s="145"/>
      <c r="G24" s="444"/>
    </row>
    <row r="25" spans="1:7" s="470" customFormat="1" ht="25.95" customHeight="1" x14ac:dyDescent="0.25">
      <c r="A25" s="455">
        <v>15</v>
      </c>
      <c r="B25" s="466" t="s">
        <v>350</v>
      </c>
      <c r="C25" s="467" t="s">
        <v>13</v>
      </c>
      <c r="D25" s="468">
        <v>2</v>
      </c>
      <c r="E25" s="467"/>
      <c r="F25" s="145"/>
      <c r="G25" s="444"/>
    </row>
    <row r="26" spans="1:7" s="470" customFormat="1" ht="25.95" customHeight="1" x14ac:dyDescent="0.25">
      <c r="A26" s="455">
        <v>16</v>
      </c>
      <c r="B26" s="466" t="s">
        <v>281</v>
      </c>
      <c r="C26" s="467" t="s">
        <v>13</v>
      </c>
      <c r="D26" s="468">
        <v>2</v>
      </c>
      <c r="E26" s="467"/>
      <c r="F26" s="145"/>
      <c r="G26" s="444"/>
    </row>
    <row r="27" spans="1:7" s="470" customFormat="1" ht="25.95" customHeight="1" x14ac:dyDescent="0.25">
      <c r="A27" s="455">
        <v>17</v>
      </c>
      <c r="B27" s="466" t="s">
        <v>351</v>
      </c>
      <c r="C27" s="467" t="s">
        <v>13</v>
      </c>
      <c r="D27" s="468">
        <v>1</v>
      </c>
      <c r="E27" s="467"/>
      <c r="F27" s="145"/>
      <c r="G27" s="444"/>
    </row>
    <row r="28" spans="1:7" s="470" customFormat="1" ht="25.95" customHeight="1" x14ac:dyDescent="0.25">
      <c r="A28" s="455">
        <v>18</v>
      </c>
      <c r="B28" s="478" t="s">
        <v>143</v>
      </c>
      <c r="C28" s="122" t="s">
        <v>13</v>
      </c>
      <c r="D28" s="468">
        <v>2</v>
      </c>
      <c r="E28" s="457"/>
      <c r="F28" s="145"/>
      <c r="G28" s="444"/>
    </row>
    <row r="29" spans="1:7" s="470" customFormat="1" ht="25.95" customHeight="1" x14ac:dyDescent="0.25">
      <c r="A29" s="455">
        <v>19</v>
      </c>
      <c r="B29" s="478" t="s">
        <v>352</v>
      </c>
      <c r="C29" s="457" t="s">
        <v>13</v>
      </c>
      <c r="D29" s="479">
        <v>1</v>
      </c>
      <c r="E29" s="457"/>
      <c r="F29" s="145"/>
      <c r="G29" s="444"/>
    </row>
    <row r="30" spans="1:7" s="470" customFormat="1" ht="25.95" customHeight="1" x14ac:dyDescent="0.25">
      <c r="A30" s="455">
        <v>20</v>
      </c>
      <c r="B30" s="478" t="s">
        <v>243</v>
      </c>
      <c r="C30" s="457" t="s">
        <v>13</v>
      </c>
      <c r="D30" s="479">
        <v>1</v>
      </c>
      <c r="E30" s="467"/>
      <c r="F30" s="145"/>
      <c r="G30" s="444"/>
    </row>
    <row r="31" spans="1:7" ht="24" customHeight="1" x14ac:dyDescent="0.25">
      <c r="A31" s="480" t="s">
        <v>268</v>
      </c>
      <c r="B31" s="481"/>
      <c r="C31" s="481"/>
      <c r="D31" s="481"/>
      <c r="E31" s="481"/>
      <c r="F31" s="482"/>
      <c r="G31" s="483"/>
    </row>
    <row r="32" spans="1:7" ht="22.95" customHeight="1" x14ac:dyDescent="0.25">
      <c r="A32" s="452" t="s">
        <v>353</v>
      </c>
      <c r="B32" s="453"/>
      <c r="C32" s="453"/>
      <c r="D32" s="453"/>
      <c r="E32" s="453"/>
      <c r="F32" s="453"/>
      <c r="G32" s="454"/>
    </row>
    <row r="33" spans="1:7" ht="25.95" customHeight="1" x14ac:dyDescent="0.25">
      <c r="A33" s="455">
        <v>1</v>
      </c>
      <c r="B33" s="143" t="s">
        <v>354</v>
      </c>
      <c r="C33" s="141" t="s">
        <v>10</v>
      </c>
      <c r="D33" s="142">
        <v>10</v>
      </c>
      <c r="E33" s="457"/>
      <c r="F33" s="145"/>
      <c r="G33" s="484"/>
    </row>
    <row r="34" spans="1:7" ht="23.4" customHeight="1" x14ac:dyDescent="0.25">
      <c r="A34" s="455">
        <v>2</v>
      </c>
      <c r="B34" s="140" t="s">
        <v>128</v>
      </c>
      <c r="C34" s="141" t="s">
        <v>10</v>
      </c>
      <c r="D34" s="142">
        <v>3.5</v>
      </c>
      <c r="E34" s="457"/>
      <c r="F34" s="145"/>
      <c r="G34" s="484"/>
    </row>
    <row r="35" spans="1:7" ht="24.6" customHeight="1" x14ac:dyDescent="0.25">
      <c r="A35" s="455">
        <v>3</v>
      </c>
      <c r="B35" s="140" t="s">
        <v>151</v>
      </c>
      <c r="C35" s="141" t="s">
        <v>10</v>
      </c>
      <c r="D35" s="142">
        <v>0.38500000000000001</v>
      </c>
      <c r="E35" s="457"/>
      <c r="F35" s="145"/>
      <c r="G35" s="484"/>
    </row>
    <row r="36" spans="1:7" ht="35.25" customHeight="1" x14ac:dyDescent="0.25">
      <c r="A36" s="461">
        <v>4</v>
      </c>
      <c r="B36" s="485" t="s">
        <v>152</v>
      </c>
      <c r="C36" s="486" t="s">
        <v>10</v>
      </c>
      <c r="D36" s="487">
        <v>0.15</v>
      </c>
      <c r="E36" s="464"/>
      <c r="F36" s="231"/>
      <c r="G36" s="488"/>
    </row>
    <row r="37" spans="1:7" ht="25.5" customHeight="1" x14ac:dyDescent="0.25">
      <c r="A37" s="455">
        <v>5</v>
      </c>
      <c r="B37" s="144" t="s">
        <v>131</v>
      </c>
      <c r="C37" s="145" t="s">
        <v>11</v>
      </c>
      <c r="D37" s="411">
        <v>5</v>
      </c>
      <c r="E37" s="457"/>
      <c r="F37" s="145"/>
      <c r="G37" s="484"/>
    </row>
    <row r="38" spans="1:7" ht="26.25" customHeight="1" x14ac:dyDescent="0.25">
      <c r="A38" s="455">
        <v>6</v>
      </c>
      <c r="B38" s="143" t="s">
        <v>153</v>
      </c>
      <c r="C38" s="145" t="s">
        <v>10</v>
      </c>
      <c r="D38" s="142">
        <v>1.5</v>
      </c>
      <c r="E38" s="457"/>
      <c r="F38" s="145"/>
      <c r="G38" s="484"/>
    </row>
    <row r="39" spans="1:7" s="490" customFormat="1" ht="27" customHeight="1" x14ac:dyDescent="0.25">
      <c r="A39" s="471">
        <v>7</v>
      </c>
      <c r="B39" s="472" t="s">
        <v>154</v>
      </c>
      <c r="C39" s="473" t="s">
        <v>133</v>
      </c>
      <c r="D39" s="474">
        <v>12</v>
      </c>
      <c r="E39" s="475"/>
      <c r="F39" s="489"/>
      <c r="G39" s="477"/>
    </row>
    <row r="40" spans="1:7" s="490" customFormat="1" ht="25.95" customHeight="1" x14ac:dyDescent="0.25">
      <c r="A40" s="455">
        <v>8</v>
      </c>
      <c r="B40" s="466" t="s">
        <v>155</v>
      </c>
      <c r="C40" s="467" t="s">
        <v>133</v>
      </c>
      <c r="D40" s="468">
        <v>1</v>
      </c>
      <c r="E40" s="457"/>
      <c r="F40" s="122"/>
      <c r="G40" s="491"/>
    </row>
    <row r="41" spans="1:7" s="490" customFormat="1" ht="25.95" customHeight="1" x14ac:dyDescent="0.25">
      <c r="A41" s="455">
        <v>9</v>
      </c>
      <c r="B41" s="478" t="s">
        <v>355</v>
      </c>
      <c r="C41" s="457" t="s">
        <v>13</v>
      </c>
      <c r="D41" s="468">
        <v>1</v>
      </c>
      <c r="E41" s="457"/>
      <c r="F41" s="122"/>
      <c r="G41" s="491"/>
    </row>
    <row r="42" spans="1:7" s="490" customFormat="1" ht="25.95" customHeight="1" x14ac:dyDescent="0.25">
      <c r="A42" s="455">
        <v>10</v>
      </c>
      <c r="B42" s="466" t="s">
        <v>356</v>
      </c>
      <c r="C42" s="467" t="s">
        <v>13</v>
      </c>
      <c r="D42" s="468">
        <v>2</v>
      </c>
      <c r="E42" s="457"/>
      <c r="F42" s="122"/>
      <c r="G42" s="491"/>
    </row>
    <row r="43" spans="1:7" s="490" customFormat="1" ht="25.95" customHeight="1" x14ac:dyDescent="0.25">
      <c r="A43" s="455">
        <v>11</v>
      </c>
      <c r="B43" s="466" t="s">
        <v>357</v>
      </c>
      <c r="C43" s="467" t="s">
        <v>13</v>
      </c>
      <c r="D43" s="468">
        <v>2</v>
      </c>
      <c r="E43" s="457"/>
      <c r="F43" s="122"/>
      <c r="G43" s="491"/>
    </row>
    <row r="44" spans="1:7" s="490" customFormat="1" ht="25.95" customHeight="1" x14ac:dyDescent="0.25">
      <c r="A44" s="455">
        <v>12</v>
      </c>
      <c r="B44" s="466" t="s">
        <v>358</v>
      </c>
      <c r="C44" s="467" t="s">
        <v>13</v>
      </c>
      <c r="D44" s="468">
        <v>2</v>
      </c>
      <c r="E44" s="457"/>
      <c r="F44" s="122"/>
      <c r="G44" s="491"/>
    </row>
    <row r="45" spans="1:7" s="490" customFormat="1" ht="25.95" customHeight="1" x14ac:dyDescent="0.25">
      <c r="A45" s="455">
        <v>13</v>
      </c>
      <c r="B45" s="466" t="s">
        <v>359</v>
      </c>
      <c r="C45" s="467" t="s">
        <v>13</v>
      </c>
      <c r="D45" s="468">
        <v>2</v>
      </c>
      <c r="E45" s="457"/>
      <c r="F45" s="122"/>
      <c r="G45" s="491"/>
    </row>
    <row r="46" spans="1:7" s="490" customFormat="1" ht="25.95" customHeight="1" x14ac:dyDescent="0.25">
      <c r="A46" s="455">
        <v>14</v>
      </c>
      <c r="B46" s="466" t="s">
        <v>360</v>
      </c>
      <c r="C46" s="467" t="s">
        <v>13</v>
      </c>
      <c r="D46" s="468">
        <v>1</v>
      </c>
      <c r="E46" s="457"/>
      <c r="F46" s="122"/>
      <c r="G46" s="491"/>
    </row>
    <row r="47" spans="1:7" s="490" customFormat="1" ht="25.95" customHeight="1" x14ac:dyDescent="0.25">
      <c r="A47" s="455">
        <v>15</v>
      </c>
      <c r="B47" s="466" t="s">
        <v>361</v>
      </c>
      <c r="C47" s="467" t="s">
        <v>13</v>
      </c>
      <c r="D47" s="468">
        <v>1</v>
      </c>
      <c r="E47" s="457"/>
      <c r="F47" s="122"/>
      <c r="G47" s="491"/>
    </row>
    <row r="48" spans="1:7" s="490" customFormat="1" ht="25.5" customHeight="1" x14ac:dyDescent="0.25">
      <c r="A48" s="455">
        <v>16</v>
      </c>
      <c r="B48" s="478" t="s">
        <v>362</v>
      </c>
      <c r="C48" s="457" t="s">
        <v>13</v>
      </c>
      <c r="D48" s="492">
        <v>2</v>
      </c>
      <c r="E48" s="457"/>
      <c r="F48" s="122"/>
      <c r="G48" s="491"/>
    </row>
    <row r="49" spans="1:7" s="490" customFormat="1" ht="26.25" customHeight="1" x14ac:dyDescent="0.25">
      <c r="A49" s="455">
        <v>17</v>
      </c>
      <c r="B49" s="478" t="s">
        <v>363</v>
      </c>
      <c r="C49" s="457" t="s">
        <v>13</v>
      </c>
      <c r="D49" s="479">
        <v>1</v>
      </c>
      <c r="E49" s="457"/>
      <c r="F49" s="122"/>
      <c r="G49" s="491"/>
    </row>
    <row r="50" spans="1:7" s="490" customFormat="1" ht="25.5" customHeight="1" x14ac:dyDescent="0.25">
      <c r="A50" s="455">
        <v>18</v>
      </c>
      <c r="B50" s="478" t="s">
        <v>364</v>
      </c>
      <c r="C50" s="457" t="s">
        <v>13</v>
      </c>
      <c r="D50" s="479">
        <v>2</v>
      </c>
      <c r="E50" s="457"/>
      <c r="F50" s="122"/>
      <c r="G50" s="491"/>
    </row>
    <row r="51" spans="1:7" s="490" customFormat="1" ht="26.1" customHeight="1" x14ac:dyDescent="0.25">
      <c r="A51" s="480" t="s">
        <v>365</v>
      </c>
      <c r="B51" s="481"/>
      <c r="C51" s="481"/>
      <c r="D51" s="481"/>
      <c r="E51" s="481"/>
      <c r="F51" s="482"/>
      <c r="G51" s="483"/>
    </row>
    <row r="52" spans="1:7" ht="30.9" customHeight="1" thickBot="1" x14ac:dyDescent="0.3">
      <c r="A52" s="493" t="s">
        <v>366</v>
      </c>
      <c r="B52" s="494"/>
      <c r="C52" s="494"/>
      <c r="D52" s="495" t="s">
        <v>13</v>
      </c>
      <c r="E52" s="496">
        <v>8</v>
      </c>
      <c r="F52" s="497"/>
      <c r="G52" s="498"/>
    </row>
    <row r="53" spans="1:7" ht="29.4" customHeight="1" x14ac:dyDescent="0.25">
      <c r="A53" s="499" t="s">
        <v>367</v>
      </c>
      <c r="B53" s="500"/>
      <c r="C53" s="500"/>
      <c r="D53" s="500"/>
      <c r="E53" s="500"/>
      <c r="F53" s="500"/>
      <c r="G53" s="501"/>
    </row>
    <row r="54" spans="1:7" ht="27.6" customHeight="1" x14ac:dyDescent="0.25">
      <c r="A54" s="455">
        <v>1</v>
      </c>
      <c r="B54" s="140" t="s">
        <v>314</v>
      </c>
      <c r="C54" s="141" t="s">
        <v>10</v>
      </c>
      <c r="D54" s="142">
        <v>9</v>
      </c>
      <c r="E54" s="457"/>
      <c r="F54" s="122"/>
      <c r="G54" s="484"/>
    </row>
    <row r="55" spans="1:7" ht="25.2" customHeight="1" x14ac:dyDescent="0.25">
      <c r="A55" s="455">
        <v>2</v>
      </c>
      <c r="B55" s="140" t="s">
        <v>128</v>
      </c>
      <c r="C55" s="141" t="s">
        <v>10</v>
      </c>
      <c r="D55" s="142">
        <v>2.6</v>
      </c>
      <c r="E55" s="457"/>
      <c r="F55" s="122"/>
      <c r="G55" s="484"/>
    </row>
    <row r="56" spans="1:7" ht="29.4" customHeight="1" x14ac:dyDescent="0.25">
      <c r="A56" s="455">
        <v>3</v>
      </c>
      <c r="B56" s="140" t="s">
        <v>151</v>
      </c>
      <c r="C56" s="141" t="s">
        <v>10</v>
      </c>
      <c r="D56" s="142">
        <v>0.1</v>
      </c>
      <c r="E56" s="457"/>
      <c r="F56" s="122"/>
      <c r="G56" s="484"/>
    </row>
    <row r="57" spans="1:7" ht="36" customHeight="1" x14ac:dyDescent="0.25">
      <c r="A57" s="455">
        <v>4</v>
      </c>
      <c r="B57" s="140" t="s">
        <v>195</v>
      </c>
      <c r="C57" s="141" t="s">
        <v>10</v>
      </c>
      <c r="D57" s="142">
        <v>0.15</v>
      </c>
      <c r="E57" s="457"/>
      <c r="F57" s="122"/>
      <c r="G57" s="484"/>
    </row>
    <row r="58" spans="1:7" ht="28.95" customHeight="1" x14ac:dyDescent="0.25">
      <c r="A58" s="455">
        <v>5</v>
      </c>
      <c r="B58" s="143" t="s">
        <v>153</v>
      </c>
      <c r="C58" s="141" t="s">
        <v>13</v>
      </c>
      <c r="D58" s="142">
        <v>1</v>
      </c>
      <c r="E58" s="457"/>
      <c r="F58" s="122"/>
      <c r="G58" s="502"/>
    </row>
    <row r="59" spans="1:7" ht="28.95" customHeight="1" x14ac:dyDescent="0.25">
      <c r="A59" s="455">
        <v>6</v>
      </c>
      <c r="B59" s="144" t="s">
        <v>196</v>
      </c>
      <c r="C59" s="145" t="s">
        <v>11</v>
      </c>
      <c r="D59" s="142">
        <v>4</v>
      </c>
      <c r="E59" s="457"/>
      <c r="F59" s="122"/>
      <c r="G59" s="502"/>
    </row>
    <row r="60" spans="1:7" ht="28.95" customHeight="1" x14ac:dyDescent="0.25">
      <c r="A60" s="455">
        <v>7</v>
      </c>
      <c r="B60" s="466" t="s">
        <v>154</v>
      </c>
      <c r="C60" s="467" t="s">
        <v>133</v>
      </c>
      <c r="D60" s="142">
        <v>3</v>
      </c>
      <c r="E60" s="457"/>
      <c r="F60" s="122"/>
      <c r="G60" s="502"/>
    </row>
    <row r="61" spans="1:7" ht="28.95" customHeight="1" x14ac:dyDescent="0.25">
      <c r="A61" s="455">
        <v>8</v>
      </c>
      <c r="B61" s="478" t="s">
        <v>364</v>
      </c>
      <c r="C61" s="457" t="s">
        <v>13</v>
      </c>
      <c r="D61" s="142">
        <v>2</v>
      </c>
      <c r="E61" s="457"/>
      <c r="F61" s="122"/>
      <c r="G61" s="502"/>
    </row>
    <row r="62" spans="1:7" ht="28.95" customHeight="1" x14ac:dyDescent="0.25">
      <c r="A62" s="455">
        <v>9</v>
      </c>
      <c r="B62" s="466" t="s">
        <v>360</v>
      </c>
      <c r="C62" s="467" t="s">
        <v>13</v>
      </c>
      <c r="D62" s="142">
        <v>2</v>
      </c>
      <c r="E62" s="457"/>
      <c r="F62" s="122"/>
      <c r="G62" s="502"/>
    </row>
    <row r="63" spans="1:7" ht="32.25" customHeight="1" x14ac:dyDescent="0.25">
      <c r="A63" s="455">
        <v>10</v>
      </c>
      <c r="B63" s="144" t="s">
        <v>368</v>
      </c>
      <c r="C63" s="145" t="s">
        <v>13</v>
      </c>
      <c r="D63" s="411">
        <v>1</v>
      </c>
      <c r="E63" s="457"/>
      <c r="F63" s="122"/>
      <c r="G63" s="502"/>
    </row>
    <row r="64" spans="1:7" ht="26.4" customHeight="1" x14ac:dyDescent="0.25">
      <c r="A64" s="352" t="s">
        <v>369</v>
      </c>
      <c r="B64" s="353"/>
      <c r="C64" s="353"/>
      <c r="D64" s="353"/>
      <c r="E64" s="353"/>
      <c r="F64" s="148"/>
      <c r="G64" s="149"/>
    </row>
    <row r="65" spans="1:7" ht="21" customHeight="1" x14ac:dyDescent="0.25">
      <c r="A65" s="352" t="s">
        <v>370</v>
      </c>
      <c r="B65" s="353"/>
      <c r="C65" s="353"/>
      <c r="D65" s="503" t="s">
        <v>13</v>
      </c>
      <c r="E65" s="504">
        <v>2</v>
      </c>
      <c r="F65" s="148"/>
      <c r="G65" s="149"/>
    </row>
    <row r="66" spans="1:7" ht="25.5" customHeight="1" x14ac:dyDescent="0.25">
      <c r="A66" s="452" t="s">
        <v>165</v>
      </c>
      <c r="B66" s="453"/>
      <c r="C66" s="453"/>
      <c r="D66" s="453"/>
      <c r="E66" s="453"/>
      <c r="F66" s="453"/>
      <c r="G66" s="505"/>
    </row>
    <row r="67" spans="1:7" ht="36" customHeight="1" x14ac:dyDescent="0.25">
      <c r="A67" s="506">
        <v>1</v>
      </c>
      <c r="B67" s="507" t="s">
        <v>371</v>
      </c>
      <c r="C67" s="219" t="s">
        <v>41</v>
      </c>
      <c r="D67" s="508">
        <v>35</v>
      </c>
      <c r="E67" s="464"/>
      <c r="F67" s="231"/>
      <c r="G67" s="488"/>
    </row>
    <row r="68" spans="1:7" ht="42.75" customHeight="1" x14ac:dyDescent="0.25">
      <c r="A68" s="509">
        <v>2</v>
      </c>
      <c r="B68" s="120" t="s">
        <v>271</v>
      </c>
      <c r="C68" s="101" t="s">
        <v>41</v>
      </c>
      <c r="D68" s="468">
        <v>12</v>
      </c>
      <c r="E68" s="457"/>
      <c r="F68" s="145"/>
      <c r="G68" s="484"/>
    </row>
    <row r="69" spans="1:7" ht="42.75" customHeight="1" x14ac:dyDescent="0.25">
      <c r="A69" s="509">
        <v>3</v>
      </c>
      <c r="B69" s="124" t="s">
        <v>168</v>
      </c>
      <c r="C69" s="125" t="s">
        <v>10</v>
      </c>
      <c r="D69" s="468">
        <v>1.43</v>
      </c>
      <c r="E69" s="457"/>
      <c r="F69" s="145"/>
      <c r="G69" s="484"/>
    </row>
    <row r="70" spans="1:7" ht="42.75" customHeight="1" x14ac:dyDescent="0.25">
      <c r="A70" s="509">
        <v>4</v>
      </c>
      <c r="B70" s="124" t="s">
        <v>169</v>
      </c>
      <c r="C70" s="101" t="s">
        <v>41</v>
      </c>
      <c r="D70" s="468">
        <v>2.15</v>
      </c>
      <c r="E70" s="457"/>
      <c r="F70" s="145"/>
      <c r="G70" s="510"/>
    </row>
    <row r="71" spans="1:7" ht="42.75" customHeight="1" x14ac:dyDescent="0.25">
      <c r="A71" s="509">
        <v>5</v>
      </c>
      <c r="B71" s="124" t="s">
        <v>170</v>
      </c>
      <c r="C71" s="101" t="s">
        <v>41</v>
      </c>
      <c r="D71" s="468">
        <v>15.6</v>
      </c>
      <c r="E71" s="457"/>
      <c r="F71" s="145"/>
      <c r="G71" s="510"/>
    </row>
    <row r="72" spans="1:7" ht="42.75" customHeight="1" x14ac:dyDescent="0.25">
      <c r="A72" s="509">
        <v>6</v>
      </c>
      <c r="B72" s="120" t="s">
        <v>171</v>
      </c>
      <c r="C72" s="101" t="s">
        <v>172</v>
      </c>
      <c r="D72" s="468">
        <v>38.200000000000003</v>
      </c>
      <c r="E72" s="457"/>
      <c r="F72" s="145"/>
      <c r="G72" s="510"/>
    </row>
    <row r="73" spans="1:7" ht="42.75" customHeight="1" x14ac:dyDescent="0.25">
      <c r="A73" s="509">
        <v>7</v>
      </c>
      <c r="B73" s="120" t="s">
        <v>173</v>
      </c>
      <c r="C73" s="101" t="s">
        <v>172</v>
      </c>
      <c r="D73" s="468">
        <v>60</v>
      </c>
      <c r="E73" s="457"/>
      <c r="F73" s="145"/>
      <c r="G73" s="510"/>
    </row>
    <row r="74" spans="1:7" ht="46.5" customHeight="1" x14ac:dyDescent="0.25">
      <c r="A74" s="509">
        <v>8</v>
      </c>
      <c r="B74" s="120" t="s">
        <v>174</v>
      </c>
      <c r="C74" s="125" t="s">
        <v>11</v>
      </c>
      <c r="D74" s="511">
        <v>38.200000000000003</v>
      </c>
      <c r="E74" s="457"/>
      <c r="F74" s="145"/>
      <c r="G74" s="510"/>
    </row>
    <row r="75" spans="1:7" ht="38.25" customHeight="1" x14ac:dyDescent="0.25">
      <c r="A75" s="509">
        <v>9</v>
      </c>
      <c r="B75" s="120" t="s">
        <v>175</v>
      </c>
      <c r="C75" s="125" t="s">
        <v>11</v>
      </c>
      <c r="D75" s="511">
        <v>44.2</v>
      </c>
      <c r="E75" s="457"/>
      <c r="F75" s="145"/>
      <c r="G75" s="510"/>
    </row>
    <row r="76" spans="1:7" ht="47.25" customHeight="1" x14ac:dyDescent="0.25">
      <c r="A76" s="509">
        <v>10</v>
      </c>
      <c r="B76" s="130" t="s">
        <v>176</v>
      </c>
      <c r="C76" s="101" t="s">
        <v>13</v>
      </c>
      <c r="D76" s="468">
        <v>1</v>
      </c>
      <c r="E76" s="457"/>
      <c r="F76" s="122"/>
      <c r="G76" s="512"/>
    </row>
    <row r="77" spans="1:7" s="513" customFormat="1" ht="45.75" customHeight="1" x14ac:dyDescent="0.25">
      <c r="A77" s="509">
        <v>11</v>
      </c>
      <c r="B77" s="131" t="s">
        <v>177</v>
      </c>
      <c r="C77" s="116" t="s">
        <v>11</v>
      </c>
      <c r="D77" s="116">
        <v>0.5</v>
      </c>
      <c r="E77" s="457"/>
      <c r="F77" s="122"/>
      <c r="G77" s="512" t="s">
        <v>372</v>
      </c>
    </row>
    <row r="78" spans="1:7" s="513" customFormat="1" ht="30.75" customHeight="1" x14ac:dyDescent="0.25">
      <c r="A78" s="509">
        <v>12</v>
      </c>
      <c r="B78" s="466" t="s">
        <v>373</v>
      </c>
      <c r="C78" s="116" t="s">
        <v>13</v>
      </c>
      <c r="D78" s="116">
        <v>1</v>
      </c>
      <c r="E78" s="457"/>
      <c r="F78" s="122"/>
      <c r="G78" s="512"/>
    </row>
    <row r="79" spans="1:7" s="513" customFormat="1" ht="35.25" customHeight="1" x14ac:dyDescent="0.25">
      <c r="A79" s="509">
        <v>13</v>
      </c>
      <c r="B79" s="466" t="s">
        <v>374</v>
      </c>
      <c r="C79" s="467" t="s">
        <v>13</v>
      </c>
      <c r="D79" s="468">
        <v>2</v>
      </c>
      <c r="E79" s="457"/>
      <c r="F79" s="122"/>
      <c r="G79" s="512"/>
    </row>
    <row r="80" spans="1:7" s="513" customFormat="1" ht="28.5" customHeight="1" x14ac:dyDescent="0.25">
      <c r="A80" s="509">
        <v>14</v>
      </c>
      <c r="B80" s="478" t="s">
        <v>375</v>
      </c>
      <c r="C80" s="457" t="s">
        <v>13</v>
      </c>
      <c r="D80" s="468">
        <v>2</v>
      </c>
      <c r="E80" s="457"/>
      <c r="F80" s="122"/>
      <c r="G80" s="512"/>
    </row>
    <row r="81" spans="1:7" s="513" customFormat="1" ht="28.5" customHeight="1" x14ac:dyDescent="0.25">
      <c r="A81" s="509">
        <v>15</v>
      </c>
      <c r="B81" s="466" t="s">
        <v>376</v>
      </c>
      <c r="C81" s="467" t="s">
        <v>133</v>
      </c>
      <c r="D81" s="468">
        <v>6</v>
      </c>
      <c r="E81" s="457"/>
      <c r="F81" s="122"/>
      <c r="G81" s="491"/>
    </row>
    <row r="82" spans="1:7" s="513" customFormat="1" ht="28.5" customHeight="1" x14ac:dyDescent="0.25">
      <c r="A82" s="509">
        <v>16</v>
      </c>
      <c r="B82" s="466" t="s">
        <v>154</v>
      </c>
      <c r="C82" s="467" t="s">
        <v>133</v>
      </c>
      <c r="D82" s="468">
        <v>12</v>
      </c>
      <c r="E82" s="457"/>
      <c r="F82" s="122"/>
      <c r="G82" s="512"/>
    </row>
    <row r="83" spans="1:7" s="513" customFormat="1" ht="25.95" customHeight="1" x14ac:dyDescent="0.25">
      <c r="A83" s="509">
        <v>17</v>
      </c>
      <c r="B83" s="466" t="s">
        <v>377</v>
      </c>
      <c r="C83" s="467" t="s">
        <v>13</v>
      </c>
      <c r="D83" s="468">
        <v>2</v>
      </c>
      <c r="E83" s="457"/>
      <c r="F83" s="122"/>
      <c r="G83" s="512"/>
    </row>
    <row r="84" spans="1:7" s="513" customFormat="1" ht="25.95" customHeight="1" x14ac:dyDescent="0.25">
      <c r="A84" s="509">
        <v>18</v>
      </c>
      <c r="B84" s="466" t="s">
        <v>356</v>
      </c>
      <c r="C84" s="467" t="s">
        <v>13</v>
      </c>
      <c r="D84" s="468">
        <v>2</v>
      </c>
      <c r="E84" s="457"/>
      <c r="F84" s="122"/>
      <c r="G84" s="512"/>
    </row>
    <row r="85" spans="1:7" s="513" customFormat="1" ht="25.95" customHeight="1" x14ac:dyDescent="0.25">
      <c r="A85" s="509">
        <v>19</v>
      </c>
      <c r="B85" s="478" t="s">
        <v>378</v>
      </c>
      <c r="C85" s="457" t="s">
        <v>13</v>
      </c>
      <c r="D85" s="468">
        <v>2</v>
      </c>
      <c r="E85" s="457"/>
      <c r="F85" s="122"/>
      <c r="G85" s="512"/>
    </row>
    <row r="86" spans="1:7" s="513" customFormat="1" ht="25.95" customHeight="1" x14ac:dyDescent="0.25">
      <c r="A86" s="509">
        <v>20</v>
      </c>
      <c r="B86" s="478" t="s">
        <v>379</v>
      </c>
      <c r="C86" s="457" t="s">
        <v>13</v>
      </c>
      <c r="D86" s="468">
        <v>2</v>
      </c>
      <c r="E86" s="457"/>
      <c r="F86" s="122"/>
      <c r="G86" s="512"/>
    </row>
    <row r="87" spans="1:7" s="513" customFormat="1" ht="25.95" customHeight="1" x14ac:dyDescent="0.25">
      <c r="A87" s="509">
        <v>21</v>
      </c>
      <c r="B87" s="466" t="s">
        <v>380</v>
      </c>
      <c r="C87" s="467" t="s">
        <v>13</v>
      </c>
      <c r="D87" s="468">
        <v>1</v>
      </c>
      <c r="E87" s="457"/>
      <c r="F87" s="122"/>
      <c r="G87" s="512"/>
    </row>
    <row r="88" spans="1:7" s="513" customFormat="1" ht="25.95" customHeight="1" x14ac:dyDescent="0.25">
      <c r="A88" s="509">
        <v>22</v>
      </c>
      <c r="B88" s="466" t="s">
        <v>360</v>
      </c>
      <c r="C88" s="467" t="s">
        <v>13</v>
      </c>
      <c r="D88" s="468">
        <v>1</v>
      </c>
      <c r="E88" s="457"/>
      <c r="F88" s="122"/>
      <c r="G88" s="512"/>
    </row>
    <row r="89" spans="1:7" s="513" customFormat="1" ht="27" customHeight="1" x14ac:dyDescent="0.25">
      <c r="A89" s="509">
        <v>23</v>
      </c>
      <c r="B89" s="514" t="s">
        <v>381</v>
      </c>
      <c r="C89" s="122" t="s">
        <v>13</v>
      </c>
      <c r="D89" s="468">
        <v>1</v>
      </c>
      <c r="E89" s="457"/>
      <c r="F89" s="122"/>
      <c r="G89" s="512"/>
    </row>
    <row r="90" spans="1:7" s="513" customFormat="1" ht="27" customHeight="1" x14ac:dyDescent="0.25">
      <c r="A90" s="509">
        <v>24</v>
      </c>
      <c r="B90" s="514" t="s">
        <v>382</v>
      </c>
      <c r="C90" s="122" t="s">
        <v>13</v>
      </c>
      <c r="D90" s="492">
        <v>4</v>
      </c>
      <c r="E90" s="457"/>
      <c r="F90" s="122"/>
      <c r="G90" s="512"/>
    </row>
    <row r="91" spans="1:7" s="513" customFormat="1" ht="27" customHeight="1" x14ac:dyDescent="0.25">
      <c r="A91" s="509">
        <v>25</v>
      </c>
      <c r="B91" s="514" t="s">
        <v>383</v>
      </c>
      <c r="C91" s="122" t="s">
        <v>13</v>
      </c>
      <c r="D91" s="468">
        <v>1</v>
      </c>
      <c r="E91" s="457"/>
      <c r="F91" s="122"/>
      <c r="G91" s="512"/>
    </row>
    <row r="92" spans="1:7" s="513" customFormat="1" ht="27" customHeight="1" x14ac:dyDescent="0.25">
      <c r="A92" s="509">
        <v>26</v>
      </c>
      <c r="B92" s="514" t="s">
        <v>384</v>
      </c>
      <c r="C92" s="122" t="s">
        <v>13</v>
      </c>
      <c r="D92" s="468">
        <v>2</v>
      </c>
      <c r="E92" s="457"/>
      <c r="F92" s="122"/>
      <c r="G92" s="512"/>
    </row>
    <row r="93" spans="1:7" s="513" customFormat="1" ht="27" customHeight="1" x14ac:dyDescent="0.25">
      <c r="A93" s="509">
        <v>27</v>
      </c>
      <c r="B93" s="478" t="s">
        <v>385</v>
      </c>
      <c r="C93" s="122" t="s">
        <v>13</v>
      </c>
      <c r="D93" s="468">
        <v>2</v>
      </c>
      <c r="E93" s="457"/>
      <c r="F93" s="122"/>
      <c r="G93" s="512"/>
    </row>
    <row r="94" spans="1:7" s="513" customFormat="1" ht="27" customHeight="1" x14ac:dyDescent="0.25">
      <c r="A94" s="352" t="s">
        <v>192</v>
      </c>
      <c r="B94" s="353"/>
      <c r="C94" s="353"/>
      <c r="D94" s="353"/>
      <c r="E94" s="353"/>
      <c r="F94" s="148"/>
      <c r="G94" s="149"/>
    </row>
    <row r="95" spans="1:7" s="513" customFormat="1" ht="27" customHeight="1" x14ac:dyDescent="0.25">
      <c r="A95" s="452" t="s">
        <v>386</v>
      </c>
      <c r="B95" s="453"/>
      <c r="C95" s="453"/>
      <c r="D95" s="453"/>
      <c r="E95" s="453"/>
      <c r="F95" s="453"/>
      <c r="G95" s="505"/>
    </row>
    <row r="96" spans="1:7" s="513" customFormat="1" ht="38.25" customHeight="1" x14ac:dyDescent="0.25">
      <c r="A96" s="90">
        <v>1</v>
      </c>
      <c r="B96" s="91" t="s">
        <v>387</v>
      </c>
      <c r="C96" s="92" t="s">
        <v>10</v>
      </c>
      <c r="D96" s="411">
        <v>1.2</v>
      </c>
      <c r="E96" s="515"/>
      <c r="F96" s="516"/>
      <c r="G96" s="512"/>
    </row>
    <row r="97" spans="1:7" s="513" customFormat="1" ht="35.25" customHeight="1" x14ac:dyDescent="0.25">
      <c r="A97" s="90">
        <v>2</v>
      </c>
      <c r="B97" s="95" t="s">
        <v>202</v>
      </c>
      <c r="C97" s="92" t="s">
        <v>10</v>
      </c>
      <c r="D97" s="411">
        <v>0.15</v>
      </c>
      <c r="E97" s="515"/>
      <c r="F97" s="516"/>
      <c r="G97" s="512"/>
    </row>
    <row r="98" spans="1:7" s="513" customFormat="1" ht="38.25" customHeight="1" x14ac:dyDescent="0.25">
      <c r="A98" s="90">
        <v>3</v>
      </c>
      <c r="B98" s="95" t="s">
        <v>203</v>
      </c>
      <c r="C98" s="92" t="s">
        <v>10</v>
      </c>
      <c r="D98" s="411">
        <v>0.12</v>
      </c>
      <c r="E98" s="515"/>
      <c r="F98" s="516"/>
      <c r="G98" s="512"/>
    </row>
    <row r="99" spans="1:7" s="513" customFormat="1" ht="45" customHeight="1" x14ac:dyDescent="0.25">
      <c r="A99" s="90">
        <v>4</v>
      </c>
      <c r="B99" s="95" t="s">
        <v>388</v>
      </c>
      <c r="C99" s="92" t="s">
        <v>10</v>
      </c>
      <c r="D99" s="411">
        <v>0.17</v>
      </c>
      <c r="E99" s="515"/>
      <c r="F99" s="516"/>
      <c r="G99" s="512"/>
    </row>
    <row r="100" spans="1:7" s="513" customFormat="1" ht="45.75" customHeight="1" x14ac:dyDescent="0.25">
      <c r="A100" s="90">
        <v>5</v>
      </c>
      <c r="B100" s="120" t="s">
        <v>205</v>
      </c>
      <c r="C100" s="517" t="s">
        <v>11</v>
      </c>
      <c r="D100" s="468">
        <v>1.9</v>
      </c>
      <c r="E100" s="515"/>
      <c r="F100" s="516"/>
      <c r="G100" s="512"/>
    </row>
    <row r="101" spans="1:7" s="513" customFormat="1" ht="27" customHeight="1" x14ac:dyDescent="0.25">
      <c r="A101" s="90">
        <v>6</v>
      </c>
      <c r="B101" s="99" t="s">
        <v>206</v>
      </c>
      <c r="C101" s="100" t="s">
        <v>133</v>
      </c>
      <c r="D101" s="468">
        <v>2</v>
      </c>
      <c r="E101" s="515"/>
      <c r="F101" s="515"/>
      <c r="G101" s="512"/>
    </row>
    <row r="102" spans="1:7" s="513" customFormat="1" ht="27" customHeight="1" x14ac:dyDescent="0.25">
      <c r="A102" s="90">
        <v>7</v>
      </c>
      <c r="B102" s="95" t="s">
        <v>389</v>
      </c>
      <c r="C102" s="92" t="s">
        <v>13</v>
      </c>
      <c r="D102" s="468">
        <v>1</v>
      </c>
      <c r="E102" s="515"/>
      <c r="F102" s="516"/>
      <c r="G102" s="512"/>
    </row>
    <row r="103" spans="1:7" s="513" customFormat="1" ht="27" customHeight="1" x14ac:dyDescent="0.25">
      <c r="A103" s="90">
        <v>8</v>
      </c>
      <c r="B103" s="95" t="s">
        <v>208</v>
      </c>
      <c r="C103" s="92" t="s">
        <v>13</v>
      </c>
      <c r="D103" s="468">
        <v>2</v>
      </c>
      <c r="E103" s="515"/>
      <c r="F103" s="516"/>
      <c r="G103" s="512"/>
    </row>
    <row r="104" spans="1:7" s="513" customFormat="1" ht="27" customHeight="1" x14ac:dyDescent="0.25">
      <c r="A104" s="90">
        <v>9</v>
      </c>
      <c r="B104" s="95" t="s">
        <v>209</v>
      </c>
      <c r="C104" s="92" t="s">
        <v>13</v>
      </c>
      <c r="D104" s="468">
        <v>1</v>
      </c>
      <c r="E104" s="100"/>
      <c r="F104" s="516"/>
      <c r="G104" s="512"/>
    </row>
    <row r="105" spans="1:7" s="513" customFormat="1" ht="27" customHeight="1" x14ac:dyDescent="0.25">
      <c r="A105" s="90">
        <v>10</v>
      </c>
      <c r="B105" s="95" t="s">
        <v>210</v>
      </c>
      <c r="C105" s="92" t="s">
        <v>13</v>
      </c>
      <c r="D105" s="468">
        <v>2</v>
      </c>
      <c r="E105" s="100"/>
      <c r="F105" s="516"/>
      <c r="G105" s="512"/>
    </row>
    <row r="106" spans="1:7" s="513" customFormat="1" ht="27" customHeight="1" x14ac:dyDescent="0.25">
      <c r="A106" s="90">
        <v>11</v>
      </c>
      <c r="B106" s="106" t="s">
        <v>211</v>
      </c>
      <c r="C106" s="93" t="s">
        <v>13</v>
      </c>
      <c r="D106" s="468">
        <v>2</v>
      </c>
      <c r="E106" s="518"/>
      <c r="F106" s="516"/>
      <c r="G106" s="512"/>
    </row>
    <row r="107" spans="1:7" s="513" customFormat="1" ht="27" customHeight="1" x14ac:dyDescent="0.25">
      <c r="A107" s="90">
        <v>12</v>
      </c>
      <c r="B107" s="115" t="s">
        <v>212</v>
      </c>
      <c r="C107" s="518" t="s">
        <v>13</v>
      </c>
      <c r="D107" s="468">
        <v>1</v>
      </c>
      <c r="E107" s="518"/>
      <c r="F107" s="516"/>
      <c r="G107" s="512"/>
    </row>
    <row r="108" spans="1:7" s="513" customFormat="1" ht="27" customHeight="1" x14ac:dyDescent="0.25">
      <c r="A108" s="90">
        <v>13</v>
      </c>
      <c r="B108" s="106" t="s">
        <v>213</v>
      </c>
      <c r="C108" s="142" t="s">
        <v>13</v>
      </c>
      <c r="D108" s="468">
        <v>1</v>
      </c>
      <c r="E108" s="518"/>
      <c r="F108" s="516"/>
      <c r="G108" s="512"/>
    </row>
    <row r="109" spans="1:7" s="513" customFormat="1" ht="26.4" customHeight="1" x14ac:dyDescent="0.25">
      <c r="A109" s="352" t="s">
        <v>390</v>
      </c>
      <c r="B109" s="353"/>
      <c r="C109" s="146"/>
      <c r="D109" s="147"/>
      <c r="E109" s="147"/>
      <c r="F109" s="148"/>
      <c r="G109" s="149"/>
    </row>
    <row r="110" spans="1:7" ht="29.4" customHeight="1" x14ac:dyDescent="0.25">
      <c r="A110" s="352" t="s">
        <v>391</v>
      </c>
      <c r="B110" s="353"/>
      <c r="C110" s="353"/>
      <c r="D110" s="503" t="s">
        <v>13</v>
      </c>
      <c r="E110" s="504">
        <v>60</v>
      </c>
      <c r="F110" s="148"/>
      <c r="G110" s="149"/>
    </row>
    <row r="111" spans="1:7" ht="22.2" customHeight="1" x14ac:dyDescent="0.25">
      <c r="A111" s="452" t="s">
        <v>392</v>
      </c>
      <c r="B111" s="453"/>
      <c r="C111" s="453"/>
      <c r="D111" s="453"/>
      <c r="E111" s="453"/>
      <c r="F111" s="453"/>
      <c r="G111" s="505"/>
    </row>
    <row r="112" spans="1:7" s="490" customFormat="1" ht="27.6" customHeight="1" x14ac:dyDescent="0.25">
      <c r="A112" s="519">
        <v>1</v>
      </c>
      <c r="B112" s="140" t="s">
        <v>393</v>
      </c>
      <c r="C112" s="141" t="s">
        <v>10</v>
      </c>
      <c r="D112" s="142">
        <v>3</v>
      </c>
      <c r="E112" s="457"/>
      <c r="F112" s="122"/>
      <c r="G112" s="469"/>
    </row>
    <row r="113" spans="1:7" s="490" customFormat="1" ht="27.6" customHeight="1" x14ac:dyDescent="0.25">
      <c r="A113" s="519">
        <v>2</v>
      </c>
      <c r="B113" s="140" t="s">
        <v>128</v>
      </c>
      <c r="C113" s="141" t="s">
        <v>10</v>
      </c>
      <c r="D113" s="142">
        <v>1</v>
      </c>
      <c r="E113" s="457"/>
      <c r="F113" s="122"/>
      <c r="G113" s="469"/>
    </row>
    <row r="114" spans="1:7" s="490" customFormat="1" ht="27.6" customHeight="1" x14ac:dyDescent="0.25">
      <c r="A114" s="519">
        <v>3</v>
      </c>
      <c r="B114" s="140" t="s">
        <v>151</v>
      </c>
      <c r="C114" s="141" t="s">
        <v>10</v>
      </c>
      <c r="D114" s="142">
        <v>0.1</v>
      </c>
      <c r="E114" s="457"/>
      <c r="F114" s="122"/>
      <c r="G114" s="469"/>
    </row>
    <row r="115" spans="1:7" s="490" customFormat="1" ht="36" customHeight="1" x14ac:dyDescent="0.25">
      <c r="A115" s="519">
        <v>4</v>
      </c>
      <c r="B115" s="140" t="s">
        <v>195</v>
      </c>
      <c r="C115" s="141" t="s">
        <v>10</v>
      </c>
      <c r="D115" s="142">
        <v>0.15</v>
      </c>
      <c r="E115" s="457"/>
      <c r="F115" s="122"/>
      <c r="G115" s="469"/>
    </row>
    <row r="116" spans="1:7" s="490" customFormat="1" ht="27.6" customHeight="1" x14ac:dyDescent="0.25">
      <c r="A116" s="519">
        <v>5</v>
      </c>
      <c r="B116" s="143" t="s">
        <v>153</v>
      </c>
      <c r="C116" s="141" t="s">
        <v>13</v>
      </c>
      <c r="D116" s="142">
        <v>0.25</v>
      </c>
      <c r="E116" s="457"/>
      <c r="F116" s="122"/>
      <c r="G116" s="469"/>
    </row>
    <row r="117" spans="1:7" s="490" customFormat="1" ht="27.6" customHeight="1" x14ac:dyDescent="0.25">
      <c r="A117" s="519">
        <v>6</v>
      </c>
      <c r="B117" s="144" t="s">
        <v>196</v>
      </c>
      <c r="C117" s="145" t="s">
        <v>11</v>
      </c>
      <c r="D117" s="142">
        <v>3.2</v>
      </c>
      <c r="E117" s="457"/>
      <c r="F117" s="122"/>
      <c r="G117" s="469"/>
    </row>
    <row r="118" spans="1:7" s="490" customFormat="1" ht="27.6" customHeight="1" x14ac:dyDescent="0.25">
      <c r="A118" s="352" t="s">
        <v>217</v>
      </c>
      <c r="B118" s="353"/>
      <c r="C118" s="146"/>
      <c r="D118" s="147"/>
      <c r="E118" s="147"/>
      <c r="F118" s="148"/>
      <c r="G118" s="149"/>
    </row>
    <row r="119" spans="1:7" s="490" customFormat="1" ht="23.4" customHeight="1" x14ac:dyDescent="0.25">
      <c r="A119" s="520" t="s">
        <v>394</v>
      </c>
      <c r="B119" s="521"/>
      <c r="C119" s="521"/>
      <c r="D119" s="503" t="s">
        <v>13</v>
      </c>
      <c r="E119" s="522">
        <v>3</v>
      </c>
      <c r="F119" s="148"/>
      <c r="G119" s="149"/>
    </row>
    <row r="120" spans="1:7" s="490" customFormat="1" ht="21.6" customHeight="1" x14ac:dyDescent="0.25">
      <c r="A120" s="452" t="s">
        <v>219</v>
      </c>
      <c r="B120" s="453"/>
      <c r="C120" s="453"/>
      <c r="D120" s="453"/>
      <c r="E120" s="453"/>
      <c r="F120" s="453"/>
      <c r="G120" s="505"/>
    </row>
    <row r="121" spans="1:7" s="490" customFormat="1" ht="23.4" customHeight="1" x14ac:dyDescent="0.25">
      <c r="A121" s="519">
        <v>1</v>
      </c>
      <c r="B121" s="523" t="s">
        <v>395</v>
      </c>
      <c r="C121" s="457" t="s">
        <v>221</v>
      </c>
      <c r="D121" s="262">
        <v>2707</v>
      </c>
      <c r="E121" s="457"/>
      <c r="F121" s="122"/>
      <c r="G121" s="469"/>
    </row>
    <row r="122" spans="1:7" s="490" customFormat="1" ht="28.5" customHeight="1" x14ac:dyDescent="0.25">
      <c r="A122" s="519">
        <v>2</v>
      </c>
      <c r="B122" s="514" t="s">
        <v>153</v>
      </c>
      <c r="C122" s="457" t="s">
        <v>221</v>
      </c>
      <c r="D122" s="262">
        <v>2165</v>
      </c>
      <c r="E122" s="457"/>
      <c r="F122" s="122"/>
      <c r="G122" s="469"/>
    </row>
    <row r="123" spans="1:7" s="490" customFormat="1" ht="24.6" customHeight="1" x14ac:dyDescent="0.25">
      <c r="A123" s="519">
        <v>3</v>
      </c>
      <c r="B123" s="514" t="s">
        <v>293</v>
      </c>
      <c r="C123" s="457" t="s">
        <v>221</v>
      </c>
      <c r="D123" s="262">
        <v>542</v>
      </c>
      <c r="E123" s="457"/>
      <c r="F123" s="122"/>
      <c r="G123" s="469"/>
    </row>
    <row r="124" spans="1:7" s="490" customFormat="1" ht="45.75" customHeight="1" x14ac:dyDescent="0.25">
      <c r="A124" s="519">
        <v>4</v>
      </c>
      <c r="B124" s="524" t="s">
        <v>224</v>
      </c>
      <c r="C124" s="457" t="s">
        <v>133</v>
      </c>
      <c r="D124" s="525">
        <v>1568</v>
      </c>
      <c r="E124" s="467"/>
      <c r="F124" s="122"/>
      <c r="G124" s="469"/>
    </row>
    <row r="125" spans="1:7" s="490" customFormat="1" ht="48" customHeight="1" x14ac:dyDescent="0.25">
      <c r="A125" s="519">
        <v>5</v>
      </c>
      <c r="B125" s="524" t="s">
        <v>225</v>
      </c>
      <c r="C125" s="457" t="s">
        <v>133</v>
      </c>
      <c r="D125" s="525">
        <v>688</v>
      </c>
      <c r="E125" s="467"/>
      <c r="F125" s="122"/>
      <c r="G125" s="469"/>
    </row>
    <row r="126" spans="1:7" s="490" customFormat="1" ht="45" customHeight="1" x14ac:dyDescent="0.25">
      <c r="A126" s="519">
        <v>6</v>
      </c>
      <c r="B126" s="524" t="s">
        <v>226</v>
      </c>
      <c r="C126" s="457" t="s">
        <v>133</v>
      </c>
      <c r="D126" s="525">
        <v>3659</v>
      </c>
      <c r="E126" s="467"/>
      <c r="F126" s="122"/>
      <c r="G126" s="491"/>
    </row>
    <row r="127" spans="1:7" s="490" customFormat="1" ht="45.75" customHeight="1" x14ac:dyDescent="0.25">
      <c r="A127" s="519">
        <v>7</v>
      </c>
      <c r="B127" s="524" t="s">
        <v>396</v>
      </c>
      <c r="C127" s="457" t="s">
        <v>133</v>
      </c>
      <c r="D127" s="525">
        <v>348</v>
      </c>
      <c r="E127" s="467"/>
      <c r="F127" s="122"/>
      <c r="G127" s="491"/>
    </row>
    <row r="128" spans="1:7" s="490" customFormat="1" ht="43.5" customHeight="1" x14ac:dyDescent="0.25">
      <c r="A128" s="519">
        <v>8</v>
      </c>
      <c r="B128" s="524" t="s">
        <v>397</v>
      </c>
      <c r="C128" s="457" t="s">
        <v>133</v>
      </c>
      <c r="D128" s="525">
        <v>503</v>
      </c>
      <c r="E128" s="467"/>
      <c r="F128" s="122"/>
      <c r="G128" s="469"/>
    </row>
    <row r="129" spans="1:7" s="490" customFormat="1" ht="27" customHeight="1" x14ac:dyDescent="0.25">
      <c r="A129" s="519">
        <v>9</v>
      </c>
      <c r="B129" s="524" t="s">
        <v>398</v>
      </c>
      <c r="C129" s="467" t="s">
        <v>13</v>
      </c>
      <c r="D129" s="525">
        <v>1</v>
      </c>
      <c r="E129" s="467"/>
      <c r="F129" s="122"/>
      <c r="G129" s="469"/>
    </row>
    <row r="130" spans="1:7" s="490" customFormat="1" ht="27" customHeight="1" x14ac:dyDescent="0.25">
      <c r="A130" s="519">
        <v>10</v>
      </c>
      <c r="B130" s="524" t="s">
        <v>399</v>
      </c>
      <c r="C130" s="467" t="s">
        <v>13</v>
      </c>
      <c r="D130" s="525">
        <v>1</v>
      </c>
      <c r="E130" s="467"/>
      <c r="F130" s="122"/>
      <c r="G130" s="469"/>
    </row>
    <row r="131" spans="1:7" s="490" customFormat="1" ht="27" customHeight="1" x14ac:dyDescent="0.25">
      <c r="A131" s="519">
        <v>11</v>
      </c>
      <c r="B131" s="524" t="s">
        <v>400</v>
      </c>
      <c r="C131" s="467" t="s">
        <v>13</v>
      </c>
      <c r="D131" s="525">
        <v>1</v>
      </c>
      <c r="E131" s="467"/>
      <c r="F131" s="122"/>
      <c r="G131" s="469"/>
    </row>
    <row r="132" spans="1:7" s="490" customFormat="1" ht="27" customHeight="1" x14ac:dyDescent="0.25">
      <c r="A132" s="519">
        <v>12</v>
      </c>
      <c r="B132" s="478" t="s">
        <v>229</v>
      </c>
      <c r="C132" s="467" t="s">
        <v>13</v>
      </c>
      <c r="D132" s="526">
        <v>3</v>
      </c>
      <c r="E132" s="467"/>
      <c r="F132" s="122"/>
      <c r="G132" s="491"/>
    </row>
    <row r="133" spans="1:7" s="490" customFormat="1" ht="27" customHeight="1" x14ac:dyDescent="0.25">
      <c r="A133" s="519">
        <v>13</v>
      </c>
      <c r="B133" s="478" t="s">
        <v>230</v>
      </c>
      <c r="C133" s="467" t="s">
        <v>13</v>
      </c>
      <c r="D133" s="526">
        <v>31</v>
      </c>
      <c r="E133" s="467"/>
      <c r="F133" s="122"/>
      <c r="G133" s="491"/>
    </row>
    <row r="134" spans="1:7" s="490" customFormat="1" ht="27" customHeight="1" x14ac:dyDescent="0.25">
      <c r="A134" s="519">
        <v>14</v>
      </c>
      <c r="B134" s="478" t="s">
        <v>231</v>
      </c>
      <c r="C134" s="467" t="s">
        <v>13</v>
      </c>
      <c r="D134" s="526">
        <v>4</v>
      </c>
      <c r="E134" s="467"/>
      <c r="F134" s="122"/>
      <c r="G134" s="469"/>
    </row>
    <row r="135" spans="1:7" s="490" customFormat="1" ht="27" customHeight="1" x14ac:dyDescent="0.25">
      <c r="A135" s="519">
        <v>15</v>
      </c>
      <c r="B135" s="478" t="s">
        <v>375</v>
      </c>
      <c r="C135" s="467" t="s">
        <v>13</v>
      </c>
      <c r="D135" s="526">
        <v>6</v>
      </c>
      <c r="E135" s="467"/>
      <c r="F135" s="122"/>
      <c r="G135" s="469"/>
    </row>
    <row r="136" spans="1:7" s="490" customFormat="1" ht="27" customHeight="1" x14ac:dyDescent="0.25">
      <c r="A136" s="519">
        <v>16</v>
      </c>
      <c r="B136" s="478" t="s">
        <v>401</v>
      </c>
      <c r="C136" s="457" t="s">
        <v>13</v>
      </c>
      <c r="D136" s="526">
        <v>2</v>
      </c>
      <c r="E136" s="467"/>
      <c r="F136" s="122"/>
      <c r="G136" s="469"/>
    </row>
    <row r="137" spans="1:7" s="490" customFormat="1" ht="27" customHeight="1" x14ac:dyDescent="0.25">
      <c r="A137" s="519">
        <v>17</v>
      </c>
      <c r="B137" s="478" t="s">
        <v>402</v>
      </c>
      <c r="C137" s="457" t="s">
        <v>13</v>
      </c>
      <c r="D137" s="526">
        <v>2</v>
      </c>
      <c r="E137" s="467"/>
      <c r="F137" s="122"/>
      <c r="G137" s="469"/>
    </row>
    <row r="138" spans="1:7" s="490" customFormat="1" ht="27" customHeight="1" x14ac:dyDescent="0.25">
      <c r="A138" s="519">
        <v>18</v>
      </c>
      <c r="B138" s="478" t="s">
        <v>403</v>
      </c>
      <c r="C138" s="457" t="s">
        <v>13</v>
      </c>
      <c r="D138" s="526">
        <v>2</v>
      </c>
      <c r="E138" s="467"/>
      <c r="F138" s="122"/>
      <c r="G138" s="469"/>
    </row>
    <row r="139" spans="1:7" s="490" customFormat="1" ht="27" customHeight="1" x14ac:dyDescent="0.25">
      <c r="A139" s="519">
        <v>19</v>
      </c>
      <c r="B139" s="478" t="s">
        <v>232</v>
      </c>
      <c r="C139" s="457" t="s">
        <v>13</v>
      </c>
      <c r="D139" s="526">
        <v>2</v>
      </c>
      <c r="E139" s="467"/>
      <c r="F139" s="122"/>
      <c r="G139" s="491"/>
    </row>
    <row r="140" spans="1:7" s="490" customFormat="1" ht="27" customHeight="1" x14ac:dyDescent="0.25">
      <c r="A140" s="519">
        <v>20</v>
      </c>
      <c r="B140" s="478" t="s">
        <v>233</v>
      </c>
      <c r="C140" s="457" t="s">
        <v>13</v>
      </c>
      <c r="D140" s="526">
        <v>1</v>
      </c>
      <c r="E140" s="467"/>
      <c r="F140" s="122"/>
      <c r="G140" s="491"/>
    </row>
    <row r="141" spans="1:7" s="490" customFormat="1" ht="27" customHeight="1" x14ac:dyDescent="0.25">
      <c r="A141" s="519">
        <v>21</v>
      </c>
      <c r="B141" s="478" t="s">
        <v>234</v>
      </c>
      <c r="C141" s="457" t="s">
        <v>13</v>
      </c>
      <c r="D141" s="526">
        <v>1</v>
      </c>
      <c r="E141" s="467"/>
      <c r="F141" s="122"/>
      <c r="G141" s="491"/>
    </row>
    <row r="142" spans="1:7" s="490" customFormat="1" ht="23.25" customHeight="1" x14ac:dyDescent="0.25">
      <c r="A142" s="519">
        <v>22</v>
      </c>
      <c r="B142" s="478" t="s">
        <v>404</v>
      </c>
      <c r="C142" s="457" t="s">
        <v>13</v>
      </c>
      <c r="D142" s="526">
        <v>1</v>
      </c>
      <c r="E142" s="467"/>
      <c r="F142" s="122"/>
      <c r="G142" s="491"/>
    </row>
    <row r="143" spans="1:7" s="490" customFormat="1" ht="23.25" customHeight="1" x14ac:dyDescent="0.25">
      <c r="A143" s="519">
        <v>23</v>
      </c>
      <c r="B143" s="478" t="s">
        <v>235</v>
      </c>
      <c r="C143" s="457" t="s">
        <v>13</v>
      </c>
      <c r="D143" s="526">
        <v>2</v>
      </c>
      <c r="E143" s="467"/>
      <c r="F143" s="122"/>
      <c r="G143" s="491"/>
    </row>
    <row r="144" spans="1:7" s="490" customFormat="1" ht="23.25" customHeight="1" x14ac:dyDescent="0.25">
      <c r="A144" s="519">
        <v>24</v>
      </c>
      <c r="B144" s="478" t="s">
        <v>236</v>
      </c>
      <c r="C144" s="457" t="s">
        <v>13</v>
      </c>
      <c r="D144" s="526">
        <v>9</v>
      </c>
      <c r="E144" s="467"/>
      <c r="F144" s="122"/>
      <c r="G144" s="491"/>
    </row>
    <row r="145" spans="1:7" s="490" customFormat="1" ht="23.25" customHeight="1" x14ac:dyDescent="0.25">
      <c r="A145" s="519">
        <v>25</v>
      </c>
      <c r="B145" s="478" t="s">
        <v>238</v>
      </c>
      <c r="C145" s="457" t="s">
        <v>13</v>
      </c>
      <c r="D145" s="526">
        <v>6</v>
      </c>
      <c r="E145" s="467"/>
      <c r="F145" s="122"/>
      <c r="G145" s="491"/>
    </row>
    <row r="146" spans="1:7" s="490" customFormat="1" ht="23.25" customHeight="1" x14ac:dyDescent="0.25">
      <c r="A146" s="519">
        <v>26</v>
      </c>
      <c r="B146" s="478" t="s">
        <v>240</v>
      </c>
      <c r="C146" s="457" t="s">
        <v>13</v>
      </c>
      <c r="D146" s="526">
        <v>2</v>
      </c>
      <c r="E146" s="467"/>
      <c r="F146" s="122"/>
      <c r="G146" s="491"/>
    </row>
    <row r="147" spans="1:7" s="490" customFormat="1" ht="23.25" customHeight="1" x14ac:dyDescent="0.25">
      <c r="A147" s="519">
        <v>27</v>
      </c>
      <c r="B147" s="478" t="s">
        <v>405</v>
      </c>
      <c r="C147" s="457" t="s">
        <v>13</v>
      </c>
      <c r="D147" s="526">
        <v>17</v>
      </c>
      <c r="E147" s="467"/>
      <c r="F147" s="122"/>
      <c r="G147" s="491"/>
    </row>
    <row r="148" spans="1:7" s="490" customFormat="1" ht="23.25" customHeight="1" x14ac:dyDescent="0.25">
      <c r="A148" s="519">
        <v>28</v>
      </c>
      <c r="B148" s="478" t="s">
        <v>242</v>
      </c>
      <c r="C148" s="457" t="s">
        <v>13</v>
      </c>
      <c r="D148" s="526">
        <v>2</v>
      </c>
      <c r="E148" s="467"/>
      <c r="F148" s="122"/>
      <c r="G148" s="491"/>
    </row>
    <row r="149" spans="1:7" s="490" customFormat="1" ht="23.25" customHeight="1" x14ac:dyDescent="0.25">
      <c r="A149" s="519">
        <v>29</v>
      </c>
      <c r="B149" s="478" t="s">
        <v>364</v>
      </c>
      <c r="C149" s="457" t="s">
        <v>13</v>
      </c>
      <c r="D149" s="526">
        <v>4</v>
      </c>
      <c r="E149" s="467"/>
      <c r="F149" s="122"/>
      <c r="G149" s="491"/>
    </row>
    <row r="150" spans="1:7" s="490" customFormat="1" ht="23.25" customHeight="1" x14ac:dyDescent="0.25">
      <c r="A150" s="519">
        <v>30</v>
      </c>
      <c r="B150" s="478" t="s">
        <v>406</v>
      </c>
      <c r="C150" s="457" t="s">
        <v>13</v>
      </c>
      <c r="D150" s="526">
        <v>2</v>
      </c>
      <c r="E150" s="467"/>
      <c r="F150" s="122"/>
      <c r="G150" s="491"/>
    </row>
    <row r="151" spans="1:7" s="490" customFormat="1" ht="23.25" customHeight="1" x14ac:dyDescent="0.25">
      <c r="A151" s="519">
        <v>31</v>
      </c>
      <c r="B151" s="478" t="s">
        <v>407</v>
      </c>
      <c r="C151" s="122" t="s">
        <v>13</v>
      </c>
      <c r="D151" s="526">
        <v>6</v>
      </c>
      <c r="E151" s="467"/>
      <c r="F151" s="122"/>
      <c r="G151" s="491"/>
    </row>
    <row r="152" spans="1:7" s="490" customFormat="1" ht="23.25" customHeight="1" x14ac:dyDescent="0.25">
      <c r="A152" s="519">
        <v>32</v>
      </c>
      <c r="B152" s="478" t="s">
        <v>385</v>
      </c>
      <c r="C152" s="122" t="s">
        <v>13</v>
      </c>
      <c r="D152" s="526">
        <v>11</v>
      </c>
      <c r="E152" s="467"/>
      <c r="F152" s="122"/>
      <c r="G152" s="491"/>
    </row>
    <row r="153" spans="1:7" s="490" customFormat="1" ht="23.25" customHeight="1" x14ac:dyDescent="0.25">
      <c r="A153" s="519">
        <v>33</v>
      </c>
      <c r="B153" s="478" t="s">
        <v>246</v>
      </c>
      <c r="C153" s="457" t="s">
        <v>13</v>
      </c>
      <c r="D153" s="526">
        <v>36</v>
      </c>
      <c r="E153" s="467"/>
      <c r="F153" s="122"/>
      <c r="G153" s="491"/>
    </row>
    <row r="154" spans="1:7" s="490" customFormat="1" ht="23.25" customHeight="1" x14ac:dyDescent="0.25">
      <c r="A154" s="519">
        <v>34</v>
      </c>
      <c r="B154" s="478" t="s">
        <v>247</v>
      </c>
      <c r="C154" s="457" t="s">
        <v>13</v>
      </c>
      <c r="D154" s="526">
        <v>1</v>
      </c>
      <c r="E154" s="467"/>
      <c r="F154" s="122"/>
      <c r="G154" s="491"/>
    </row>
    <row r="155" spans="1:7" s="490" customFormat="1" ht="45.75" customHeight="1" x14ac:dyDescent="0.25">
      <c r="A155" s="519">
        <v>35</v>
      </c>
      <c r="B155" s="523" t="s">
        <v>408</v>
      </c>
      <c r="C155" s="457" t="s">
        <v>249</v>
      </c>
      <c r="D155" s="525">
        <v>1</v>
      </c>
      <c r="E155" s="467"/>
      <c r="F155" s="122"/>
      <c r="G155" s="491"/>
    </row>
    <row r="156" spans="1:7" ht="21.9" customHeight="1" x14ac:dyDescent="0.25">
      <c r="A156" s="527" t="s">
        <v>409</v>
      </c>
      <c r="B156" s="528"/>
      <c r="C156" s="528"/>
      <c r="D156" s="528"/>
      <c r="E156" s="528"/>
      <c r="F156" s="529"/>
      <c r="G156" s="530"/>
    </row>
    <row r="157" spans="1:7" ht="24" customHeight="1" thickBot="1" x14ac:dyDescent="0.3">
      <c r="A157" s="531">
        <v>1</v>
      </c>
      <c r="B157" s="532" t="s">
        <v>410</v>
      </c>
      <c r="C157" s="464" t="s">
        <v>13</v>
      </c>
      <c r="D157" s="533">
        <v>1</v>
      </c>
      <c r="E157" s="534"/>
      <c r="F157" s="535"/>
      <c r="G157" s="536"/>
    </row>
    <row r="158" spans="1:7" ht="22.5" customHeight="1" thickBot="1" x14ac:dyDescent="0.3">
      <c r="A158" s="537" t="s">
        <v>253</v>
      </c>
      <c r="B158" s="538"/>
      <c r="C158" s="539"/>
      <c r="D158" s="540"/>
      <c r="E158" s="540"/>
      <c r="F158" s="541"/>
      <c r="G158" s="542"/>
    </row>
    <row r="159" spans="1:7" ht="20.100000000000001" customHeight="1" x14ac:dyDescent="0.25">
      <c r="A159" s="384" t="s">
        <v>107</v>
      </c>
      <c r="B159" s="384"/>
      <c r="C159" s="384"/>
      <c r="D159" s="384"/>
      <c r="E159" s="384"/>
      <c r="F159" s="384"/>
      <c r="G159" s="384"/>
    </row>
    <row r="160" spans="1:7" ht="24.6" customHeight="1" x14ac:dyDescent="0.25">
      <c r="A160" s="543" t="s">
        <v>254</v>
      </c>
      <c r="B160" s="543"/>
      <c r="C160" s="543" t="s">
        <v>255</v>
      </c>
      <c r="D160" s="543"/>
      <c r="E160" s="543"/>
      <c r="F160" s="543"/>
      <c r="G160" s="543"/>
    </row>
    <row r="161" spans="1:7" ht="20.25" customHeight="1" x14ac:dyDescent="0.45">
      <c r="A161" s="544"/>
      <c r="B161" s="178"/>
      <c r="C161" s="543" t="s">
        <v>411</v>
      </c>
      <c r="D161" s="543"/>
      <c r="E161" s="543"/>
      <c r="F161" s="543"/>
      <c r="G161" s="543"/>
    </row>
  </sheetData>
  <mergeCells count="28">
    <mergeCell ref="A159:G159"/>
    <mergeCell ref="A160:B160"/>
    <mergeCell ref="C160:G160"/>
    <mergeCell ref="C161:G161"/>
    <mergeCell ref="A111:G111"/>
    <mergeCell ref="A118:B118"/>
    <mergeCell ref="A119:C119"/>
    <mergeCell ref="A120:G120"/>
    <mergeCell ref="A156:E156"/>
    <mergeCell ref="A158:B158"/>
    <mergeCell ref="A65:C65"/>
    <mergeCell ref="A66:G66"/>
    <mergeCell ref="A94:E94"/>
    <mergeCell ref="A95:G95"/>
    <mergeCell ref="A109:B109"/>
    <mergeCell ref="A110:C110"/>
    <mergeCell ref="A31:E31"/>
    <mergeCell ref="A32:F32"/>
    <mergeCell ref="A51:E51"/>
    <mergeCell ref="A52:C52"/>
    <mergeCell ref="A53:F53"/>
    <mergeCell ref="A64:E64"/>
    <mergeCell ref="A1:G1"/>
    <mergeCell ref="A2:G2"/>
    <mergeCell ref="A3:G3"/>
    <mergeCell ref="A4:G4"/>
    <mergeCell ref="A9:B9"/>
    <mergeCell ref="A10:F1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EE92B-16D7-4F72-BA83-6F5E86091A06}">
  <sheetPr>
    <tabColor rgb="FFC00000"/>
  </sheetPr>
  <dimension ref="A1:G132"/>
  <sheetViews>
    <sheetView tabSelected="1" topLeftCell="A116" workbookViewId="0">
      <selection activeCell="B133" sqref="B133"/>
    </sheetView>
  </sheetViews>
  <sheetFormatPr baseColWidth="10" defaultRowHeight="14.4" x14ac:dyDescent="0.3"/>
  <cols>
    <col min="2" max="2" width="50.77734375" customWidth="1"/>
  </cols>
  <sheetData>
    <row r="1" spans="1:7" ht="18" x14ac:dyDescent="0.35">
      <c r="A1" s="358"/>
      <c r="B1" s="358"/>
      <c r="C1" s="358"/>
      <c r="D1" s="358"/>
      <c r="E1" s="358"/>
      <c r="F1" s="358"/>
      <c r="G1" s="358"/>
    </row>
    <row r="2" spans="1:7" ht="15.6" x14ac:dyDescent="0.3">
      <c r="A2" s="359" t="s">
        <v>425</v>
      </c>
      <c r="B2" s="359"/>
      <c r="C2" s="359"/>
      <c r="D2" s="359"/>
      <c r="E2" s="359"/>
      <c r="F2" s="359"/>
      <c r="G2" s="359"/>
    </row>
    <row r="3" spans="1:7" ht="15.6" x14ac:dyDescent="0.3">
      <c r="A3" s="63"/>
      <c r="B3" s="359" t="s">
        <v>258</v>
      </c>
      <c r="C3" s="359"/>
      <c r="D3" s="359"/>
      <c r="E3" s="359"/>
      <c r="F3" s="359"/>
      <c r="G3" s="359"/>
    </row>
    <row r="4" spans="1:7" ht="16.2" thickBot="1" x14ac:dyDescent="0.35">
      <c r="A4" s="359"/>
      <c r="B4" s="359"/>
      <c r="C4" s="359"/>
      <c r="D4" s="359"/>
      <c r="E4" s="359"/>
      <c r="F4" s="359"/>
      <c r="G4" s="359"/>
    </row>
    <row r="5" spans="1:7" ht="27" thickBot="1" x14ac:dyDescent="0.35">
      <c r="A5" s="64" t="s">
        <v>113</v>
      </c>
      <c r="B5" s="65" t="s">
        <v>297</v>
      </c>
      <c r="C5" s="66" t="s">
        <v>115</v>
      </c>
      <c r="D5" s="66" t="s">
        <v>116</v>
      </c>
      <c r="E5" s="67" t="s">
        <v>117</v>
      </c>
      <c r="F5" s="67" t="s">
        <v>118</v>
      </c>
      <c r="G5" s="68" t="s">
        <v>119</v>
      </c>
    </row>
    <row r="6" spans="1:7" ht="15.6" x14ac:dyDescent="0.3">
      <c r="A6" s="69">
        <v>1</v>
      </c>
      <c r="B6" s="70" t="s">
        <v>120</v>
      </c>
      <c r="C6" s="71"/>
      <c r="D6" s="72"/>
      <c r="E6" s="73"/>
      <c r="F6" s="187"/>
      <c r="G6" s="74"/>
    </row>
    <row r="7" spans="1:7" ht="27.6" x14ac:dyDescent="0.3">
      <c r="A7" s="188">
        <v>1.1000000000000001</v>
      </c>
      <c r="B7" s="76" t="s">
        <v>121</v>
      </c>
      <c r="C7" s="77" t="s">
        <v>106</v>
      </c>
      <c r="D7" s="78">
        <v>1</v>
      </c>
      <c r="E7" s="79"/>
      <c r="F7" s="80"/>
      <c r="G7" s="81"/>
    </row>
    <row r="8" spans="1:7" ht="41.4" x14ac:dyDescent="0.3">
      <c r="A8" s="188">
        <v>1.1000000000000001</v>
      </c>
      <c r="B8" s="82" t="s">
        <v>122</v>
      </c>
      <c r="C8" s="77" t="s">
        <v>106</v>
      </c>
      <c r="D8" s="78">
        <v>1</v>
      </c>
      <c r="E8" s="79"/>
      <c r="F8" s="80"/>
      <c r="G8" s="81"/>
    </row>
    <row r="9" spans="1:7" ht="17.399999999999999" x14ac:dyDescent="0.3">
      <c r="A9" s="382" t="s">
        <v>123</v>
      </c>
      <c r="B9" s="383"/>
      <c r="C9" s="191"/>
      <c r="D9" s="192"/>
      <c r="E9" s="193"/>
      <c r="F9" s="251"/>
      <c r="G9" s="195"/>
    </row>
    <row r="10" spans="1:7" ht="15.6" x14ac:dyDescent="0.3">
      <c r="A10" s="349" t="s">
        <v>259</v>
      </c>
      <c r="B10" s="350"/>
      <c r="C10" s="350"/>
      <c r="D10" s="350"/>
      <c r="E10" s="350"/>
      <c r="F10" s="350"/>
      <c r="G10" s="89"/>
    </row>
    <row r="11" spans="1:7" x14ac:dyDescent="0.3">
      <c r="A11" s="90">
        <v>1</v>
      </c>
      <c r="B11" s="91" t="s">
        <v>298</v>
      </c>
      <c r="C11" s="92" t="s">
        <v>10</v>
      </c>
      <c r="D11" s="93">
        <v>12</v>
      </c>
      <c r="E11" s="80"/>
      <c r="F11" s="80"/>
      <c r="G11" s="94"/>
    </row>
    <row r="12" spans="1:7" x14ac:dyDescent="0.3">
      <c r="A12" s="90">
        <v>2</v>
      </c>
      <c r="B12" s="95" t="s">
        <v>126</v>
      </c>
      <c r="C12" s="92" t="s">
        <v>10</v>
      </c>
      <c r="D12" s="93">
        <v>4</v>
      </c>
      <c r="E12" s="80"/>
      <c r="F12" s="80"/>
      <c r="G12" s="94"/>
    </row>
    <row r="13" spans="1:7" ht="15.6" x14ac:dyDescent="0.3">
      <c r="A13" s="90">
        <v>3</v>
      </c>
      <c r="B13" s="95" t="s">
        <v>127</v>
      </c>
      <c r="C13" s="92" t="s">
        <v>10</v>
      </c>
      <c r="D13" s="93">
        <f>0.2</f>
        <v>0.2</v>
      </c>
      <c r="E13" s="80"/>
      <c r="F13" s="80"/>
      <c r="G13" s="96"/>
    </row>
    <row r="14" spans="1:7" ht="15.6" x14ac:dyDescent="0.3">
      <c r="A14" s="90">
        <v>4</v>
      </c>
      <c r="B14" s="95" t="s">
        <v>128</v>
      </c>
      <c r="C14" s="92" t="s">
        <v>10</v>
      </c>
      <c r="D14" s="93">
        <v>7.7</v>
      </c>
      <c r="E14" s="80"/>
      <c r="F14" s="80"/>
      <c r="G14" s="96"/>
    </row>
    <row r="15" spans="1:7" ht="15.6" x14ac:dyDescent="0.3">
      <c r="A15" s="90">
        <v>5</v>
      </c>
      <c r="B15" s="95" t="s">
        <v>129</v>
      </c>
      <c r="C15" s="92" t="s">
        <v>10</v>
      </c>
      <c r="D15" s="93">
        <f>0.1</f>
        <v>0.1</v>
      </c>
      <c r="E15" s="80"/>
      <c r="F15" s="80"/>
      <c r="G15" s="96"/>
    </row>
    <row r="16" spans="1:7" ht="39.6" x14ac:dyDescent="0.3">
      <c r="A16" s="90">
        <v>6</v>
      </c>
      <c r="B16" s="95" t="s">
        <v>426</v>
      </c>
      <c r="C16" s="92" t="s">
        <v>10</v>
      </c>
      <c r="D16" s="93">
        <f>0.6</f>
        <v>0.6</v>
      </c>
      <c r="E16" s="80"/>
      <c r="F16" s="80"/>
      <c r="G16" s="96"/>
    </row>
    <row r="17" spans="1:7" ht="15.6" x14ac:dyDescent="0.3">
      <c r="A17" s="90">
        <v>7</v>
      </c>
      <c r="B17" s="97" t="s">
        <v>131</v>
      </c>
      <c r="C17" s="93" t="s">
        <v>11</v>
      </c>
      <c r="D17" s="93">
        <v>5</v>
      </c>
      <c r="E17" s="80"/>
      <c r="F17" s="80"/>
      <c r="G17" s="96"/>
    </row>
    <row r="18" spans="1:7" ht="26.4" x14ac:dyDescent="0.3">
      <c r="A18" s="90">
        <v>8</v>
      </c>
      <c r="B18" s="144" t="s">
        <v>196</v>
      </c>
      <c r="C18" s="145" t="s">
        <v>11</v>
      </c>
      <c r="D18" s="411">
        <v>6</v>
      </c>
      <c r="E18" s="80"/>
      <c r="F18" s="80"/>
      <c r="G18" s="96"/>
    </row>
    <row r="19" spans="1:7" ht="48" x14ac:dyDescent="0.3">
      <c r="A19" s="90">
        <v>9</v>
      </c>
      <c r="B19" s="99" t="s">
        <v>132</v>
      </c>
      <c r="C19" s="100" t="s">
        <v>133</v>
      </c>
      <c r="D19" s="101">
        <v>10</v>
      </c>
      <c r="E19" s="102"/>
      <c r="F19" s="80"/>
      <c r="G19" s="103" t="s">
        <v>134</v>
      </c>
    </row>
    <row r="20" spans="1:7" x14ac:dyDescent="0.3">
      <c r="A20" s="90">
        <v>10</v>
      </c>
      <c r="B20" s="95" t="s">
        <v>135</v>
      </c>
      <c r="C20" s="92" t="s">
        <v>133</v>
      </c>
      <c r="D20" s="93">
        <v>1</v>
      </c>
      <c r="E20" s="80"/>
      <c r="F20" s="80"/>
      <c r="G20" s="104" t="s">
        <v>323</v>
      </c>
    </row>
    <row r="21" spans="1:7" ht="26.4" x14ac:dyDescent="0.3">
      <c r="A21" s="90">
        <v>11</v>
      </c>
      <c r="B21" s="95" t="s">
        <v>136</v>
      </c>
      <c r="C21" s="92" t="s">
        <v>13</v>
      </c>
      <c r="D21" s="93">
        <v>2</v>
      </c>
      <c r="E21" s="80"/>
      <c r="F21" s="80"/>
      <c r="G21" s="96"/>
    </row>
    <row r="22" spans="1:7" ht="26.4" x14ac:dyDescent="0.3">
      <c r="A22" s="90">
        <v>12</v>
      </c>
      <c r="B22" s="95" t="s">
        <v>137</v>
      </c>
      <c r="C22" s="92" t="s">
        <v>13</v>
      </c>
      <c r="D22" s="93">
        <v>6</v>
      </c>
      <c r="E22" s="105"/>
      <c r="F22" s="80"/>
      <c r="G22" s="96"/>
    </row>
    <row r="23" spans="1:7" ht="26.4" x14ac:dyDescent="0.3">
      <c r="A23" s="90">
        <v>13</v>
      </c>
      <c r="B23" s="95" t="s">
        <v>138</v>
      </c>
      <c r="C23" s="92" t="s">
        <v>13</v>
      </c>
      <c r="D23" s="93">
        <v>6</v>
      </c>
      <c r="E23" s="105"/>
      <c r="F23" s="80"/>
      <c r="G23" s="96"/>
    </row>
    <row r="24" spans="1:7" ht="15.6" x14ac:dyDescent="0.3">
      <c r="A24" s="90">
        <v>14</v>
      </c>
      <c r="B24" s="95" t="s">
        <v>139</v>
      </c>
      <c r="C24" s="92" t="s">
        <v>13</v>
      </c>
      <c r="D24" s="93">
        <v>3</v>
      </c>
      <c r="E24" s="105"/>
      <c r="F24" s="80"/>
      <c r="G24" s="96"/>
    </row>
    <row r="25" spans="1:7" ht="15.6" x14ac:dyDescent="0.3">
      <c r="A25" s="90">
        <v>15</v>
      </c>
      <c r="B25" s="95" t="s">
        <v>141</v>
      </c>
      <c r="C25" s="92" t="s">
        <v>13</v>
      </c>
      <c r="D25" s="93">
        <v>2</v>
      </c>
      <c r="E25" s="80"/>
      <c r="F25" s="80"/>
      <c r="G25" s="96"/>
    </row>
    <row r="26" spans="1:7" ht="15.6" x14ac:dyDescent="0.3">
      <c r="A26" s="90">
        <v>16</v>
      </c>
      <c r="B26" s="95" t="s">
        <v>142</v>
      </c>
      <c r="C26" s="92" t="s">
        <v>13</v>
      </c>
      <c r="D26" s="93">
        <v>2</v>
      </c>
      <c r="E26" s="80"/>
      <c r="F26" s="80"/>
      <c r="G26" s="96"/>
    </row>
    <row r="27" spans="1:7" ht="15.6" x14ac:dyDescent="0.3">
      <c r="A27" s="90">
        <v>17</v>
      </c>
      <c r="B27" s="106" t="s">
        <v>143</v>
      </c>
      <c r="C27" s="93" t="s">
        <v>13</v>
      </c>
      <c r="D27" s="93">
        <v>2</v>
      </c>
      <c r="E27" s="80"/>
      <c r="F27" s="80"/>
      <c r="G27" s="96"/>
    </row>
    <row r="28" spans="1:7" ht="26.4" x14ac:dyDescent="0.3">
      <c r="A28" s="90">
        <v>18</v>
      </c>
      <c r="B28" s="106" t="s">
        <v>144</v>
      </c>
      <c r="C28" s="107" t="s">
        <v>13</v>
      </c>
      <c r="D28" s="93">
        <v>1</v>
      </c>
      <c r="E28" s="80"/>
      <c r="F28" s="80"/>
      <c r="G28" s="96"/>
    </row>
    <row r="29" spans="1:7" ht="26.4" x14ac:dyDescent="0.3">
      <c r="A29" s="90">
        <v>19</v>
      </c>
      <c r="B29" s="106" t="s">
        <v>145</v>
      </c>
      <c r="C29" s="108" t="s">
        <v>13</v>
      </c>
      <c r="D29" s="108">
        <v>1</v>
      </c>
      <c r="E29" s="80"/>
      <c r="F29" s="80"/>
      <c r="G29" s="96"/>
    </row>
    <row r="30" spans="1:7" ht="17.399999999999999" x14ac:dyDescent="0.3">
      <c r="A30" s="340" t="s">
        <v>268</v>
      </c>
      <c r="B30" s="341"/>
      <c r="C30" s="341"/>
      <c r="D30" s="341"/>
      <c r="E30" s="341"/>
      <c r="F30" s="224"/>
      <c r="G30" s="164"/>
    </row>
    <row r="31" spans="1:7" ht="15.6" x14ac:dyDescent="0.3">
      <c r="A31" s="349" t="s">
        <v>427</v>
      </c>
      <c r="B31" s="350"/>
      <c r="C31" s="350"/>
      <c r="D31" s="350"/>
      <c r="E31" s="350"/>
      <c r="F31" s="552"/>
      <c r="G31" s="89"/>
    </row>
    <row r="32" spans="1:7" x14ac:dyDescent="0.3">
      <c r="A32" s="90">
        <v>1</v>
      </c>
      <c r="B32" s="91" t="s">
        <v>428</v>
      </c>
      <c r="C32" s="107" t="s">
        <v>10</v>
      </c>
      <c r="D32" s="108">
        <v>10</v>
      </c>
      <c r="E32" s="80"/>
      <c r="F32" s="145"/>
      <c r="G32" s="162"/>
    </row>
    <row r="33" spans="1:7" x14ac:dyDescent="0.3">
      <c r="A33" s="90">
        <v>2</v>
      </c>
      <c r="B33" s="106" t="s">
        <v>128</v>
      </c>
      <c r="C33" s="107" t="s">
        <v>10</v>
      </c>
      <c r="D33" s="108">
        <v>3.4</v>
      </c>
      <c r="E33" s="80"/>
      <c r="F33" s="145"/>
      <c r="G33" s="162"/>
    </row>
    <row r="34" spans="1:7" x14ac:dyDescent="0.3">
      <c r="A34" s="90">
        <v>3</v>
      </c>
      <c r="B34" s="106" t="s">
        <v>151</v>
      </c>
      <c r="C34" s="107" t="s">
        <v>10</v>
      </c>
      <c r="D34" s="108">
        <v>0.38500000000000001</v>
      </c>
      <c r="E34" s="80"/>
      <c r="F34" s="145"/>
      <c r="G34" s="162"/>
    </row>
    <row r="35" spans="1:7" ht="26.4" x14ac:dyDescent="0.3">
      <c r="A35" s="90">
        <v>4</v>
      </c>
      <c r="B35" s="106" t="s">
        <v>152</v>
      </c>
      <c r="C35" s="107" t="s">
        <v>10</v>
      </c>
      <c r="D35" s="108">
        <v>0.16</v>
      </c>
      <c r="E35" s="80"/>
      <c r="F35" s="145"/>
      <c r="G35" s="162"/>
    </row>
    <row r="36" spans="1:7" x14ac:dyDescent="0.3">
      <c r="A36" s="90">
        <v>5</v>
      </c>
      <c r="B36" s="97" t="s">
        <v>131</v>
      </c>
      <c r="C36" s="93" t="s">
        <v>11</v>
      </c>
      <c r="D36" s="93">
        <v>1.1000000000000001</v>
      </c>
      <c r="E36" s="80"/>
      <c r="F36" s="145"/>
      <c r="G36" s="162"/>
    </row>
    <row r="37" spans="1:7" x14ac:dyDescent="0.3">
      <c r="A37" s="90">
        <v>6</v>
      </c>
      <c r="B37" s="91" t="s">
        <v>153</v>
      </c>
      <c r="C37" s="107" t="s">
        <v>13</v>
      </c>
      <c r="D37" s="108">
        <v>1</v>
      </c>
      <c r="E37" s="80"/>
      <c r="F37" s="145"/>
      <c r="G37" s="162"/>
    </row>
    <row r="38" spans="1:7" x14ac:dyDescent="0.3">
      <c r="A38" s="90">
        <v>7</v>
      </c>
      <c r="B38" s="99" t="s">
        <v>132</v>
      </c>
      <c r="C38" s="100" t="s">
        <v>133</v>
      </c>
      <c r="D38" s="101">
        <v>12</v>
      </c>
      <c r="E38" s="102"/>
      <c r="F38" s="122"/>
      <c r="G38" s="123"/>
    </row>
    <row r="39" spans="1:7" x14ac:dyDescent="0.3">
      <c r="A39" s="90">
        <v>8</v>
      </c>
      <c r="B39" s="95" t="s">
        <v>155</v>
      </c>
      <c r="C39" s="92" t="s">
        <v>133</v>
      </c>
      <c r="D39" s="93">
        <v>1</v>
      </c>
      <c r="E39" s="80"/>
      <c r="F39" s="145"/>
      <c r="G39" s="162"/>
    </row>
    <row r="40" spans="1:7" x14ac:dyDescent="0.3">
      <c r="A40" s="90">
        <v>9</v>
      </c>
      <c r="B40" s="106" t="s">
        <v>325</v>
      </c>
      <c r="C40" s="107" t="s">
        <v>13</v>
      </c>
      <c r="D40" s="553">
        <v>3</v>
      </c>
      <c r="E40" s="80"/>
      <c r="F40" s="145"/>
      <c r="G40" s="162"/>
    </row>
    <row r="41" spans="1:7" x14ac:dyDescent="0.3">
      <c r="A41" s="90">
        <v>10</v>
      </c>
      <c r="B41" s="106" t="s">
        <v>156</v>
      </c>
      <c r="C41" s="107" t="s">
        <v>13</v>
      </c>
      <c r="D41" s="553">
        <v>2</v>
      </c>
      <c r="E41" s="80"/>
      <c r="F41" s="145"/>
      <c r="G41" s="162"/>
    </row>
    <row r="42" spans="1:7" ht="26.4" x14ac:dyDescent="0.3">
      <c r="A42" s="90">
        <v>11</v>
      </c>
      <c r="B42" s="106" t="s">
        <v>326</v>
      </c>
      <c r="C42" s="107" t="s">
        <v>13</v>
      </c>
      <c r="D42" s="553">
        <v>2</v>
      </c>
      <c r="E42" s="80"/>
      <c r="F42" s="145"/>
      <c r="G42" s="162"/>
    </row>
    <row r="43" spans="1:7" x14ac:dyDescent="0.3">
      <c r="A43" s="90">
        <v>12</v>
      </c>
      <c r="B43" s="95" t="s">
        <v>142</v>
      </c>
      <c r="C43" s="92" t="s">
        <v>13</v>
      </c>
      <c r="D43" s="93">
        <v>2</v>
      </c>
      <c r="E43" s="80"/>
      <c r="F43" s="145"/>
      <c r="G43" s="162"/>
    </row>
    <row r="44" spans="1:7" ht="26.4" x14ac:dyDescent="0.3">
      <c r="A44" s="90">
        <v>13</v>
      </c>
      <c r="B44" s="106" t="s">
        <v>144</v>
      </c>
      <c r="C44" s="107" t="s">
        <v>13</v>
      </c>
      <c r="D44" s="108">
        <v>2</v>
      </c>
      <c r="E44" s="80"/>
      <c r="F44" s="145"/>
      <c r="G44" s="162"/>
    </row>
    <row r="45" spans="1:7" ht="26.4" x14ac:dyDescent="0.3">
      <c r="A45" s="90">
        <v>14</v>
      </c>
      <c r="B45" s="106" t="s">
        <v>327</v>
      </c>
      <c r="C45" s="108" t="s">
        <v>13</v>
      </c>
      <c r="D45" s="108">
        <v>1</v>
      </c>
      <c r="E45" s="80"/>
      <c r="F45" s="145"/>
      <c r="G45" s="162"/>
    </row>
    <row r="46" spans="1:7" ht="17.399999999999999" x14ac:dyDescent="0.3">
      <c r="A46" s="340" t="s">
        <v>429</v>
      </c>
      <c r="B46" s="341"/>
      <c r="C46" s="341"/>
      <c r="D46" s="341"/>
      <c r="E46" s="341"/>
      <c r="F46" s="224"/>
      <c r="G46" s="164"/>
    </row>
    <row r="47" spans="1:7" ht="15.6" x14ac:dyDescent="0.3">
      <c r="A47" s="349" t="s">
        <v>430</v>
      </c>
      <c r="B47" s="350"/>
      <c r="C47" s="350"/>
      <c r="D47" s="350"/>
      <c r="E47" s="350"/>
      <c r="F47" s="350"/>
      <c r="G47" s="89"/>
    </row>
    <row r="48" spans="1:7" x14ac:dyDescent="0.3">
      <c r="A48" s="98">
        <v>1</v>
      </c>
      <c r="B48" s="140" t="s">
        <v>314</v>
      </c>
      <c r="C48" s="141" t="s">
        <v>10</v>
      </c>
      <c r="D48" s="142">
        <v>4</v>
      </c>
      <c r="E48" s="141"/>
      <c r="F48" s="122"/>
      <c r="G48" s="162"/>
    </row>
    <row r="49" spans="1:7" x14ac:dyDescent="0.3">
      <c r="A49" s="98">
        <v>2</v>
      </c>
      <c r="B49" s="140" t="s">
        <v>128</v>
      </c>
      <c r="C49" s="141" t="s">
        <v>10</v>
      </c>
      <c r="D49" s="142">
        <v>1</v>
      </c>
      <c r="E49" s="141"/>
      <c r="F49" s="122"/>
      <c r="G49" s="162"/>
    </row>
    <row r="50" spans="1:7" x14ac:dyDescent="0.3">
      <c r="A50" s="98">
        <v>3</v>
      </c>
      <c r="B50" s="140" t="s">
        <v>151</v>
      </c>
      <c r="C50" s="141" t="s">
        <v>10</v>
      </c>
      <c r="D50" s="142">
        <v>0.1</v>
      </c>
      <c r="E50" s="141"/>
      <c r="F50" s="122"/>
      <c r="G50" s="162"/>
    </row>
    <row r="51" spans="1:7" ht="26.4" x14ac:dyDescent="0.3">
      <c r="A51" s="98">
        <v>4</v>
      </c>
      <c r="B51" s="140" t="s">
        <v>195</v>
      </c>
      <c r="C51" s="141" t="s">
        <v>10</v>
      </c>
      <c r="D51" s="142">
        <v>0.15</v>
      </c>
      <c r="E51" s="141"/>
      <c r="F51" s="122"/>
      <c r="G51" s="104"/>
    </row>
    <row r="52" spans="1:7" x14ac:dyDescent="0.3">
      <c r="A52" s="98">
        <v>5</v>
      </c>
      <c r="B52" s="143" t="s">
        <v>153</v>
      </c>
      <c r="C52" s="141" t="s">
        <v>13</v>
      </c>
      <c r="D52" s="142">
        <v>0.5</v>
      </c>
      <c r="E52" s="141"/>
      <c r="F52" s="122"/>
      <c r="G52" s="554"/>
    </row>
    <row r="53" spans="1:7" ht="26.4" x14ac:dyDescent="0.3">
      <c r="A53" s="98">
        <v>6</v>
      </c>
      <c r="B53" s="144" t="s">
        <v>196</v>
      </c>
      <c r="C53" s="145" t="s">
        <v>11</v>
      </c>
      <c r="D53" s="142">
        <v>3.5</v>
      </c>
      <c r="E53" s="141"/>
      <c r="F53" s="122"/>
      <c r="G53" s="554"/>
    </row>
    <row r="54" spans="1:7" ht="26.4" x14ac:dyDescent="0.3">
      <c r="A54" s="98">
        <v>7</v>
      </c>
      <c r="B54" s="97" t="s">
        <v>431</v>
      </c>
      <c r="C54" s="93" t="s">
        <v>13</v>
      </c>
      <c r="D54" s="93">
        <v>1</v>
      </c>
      <c r="E54" s="80"/>
      <c r="F54" s="145"/>
      <c r="G54" s="554"/>
    </row>
    <row r="55" spans="1:7" ht="17.399999999999999" x14ac:dyDescent="0.3">
      <c r="A55" s="340" t="s">
        <v>432</v>
      </c>
      <c r="B55" s="341"/>
      <c r="C55" s="341"/>
      <c r="D55" s="341"/>
      <c r="E55" s="341"/>
      <c r="F55" s="224"/>
      <c r="G55" s="164"/>
    </row>
    <row r="56" spans="1:7" ht="17.399999999999999" x14ac:dyDescent="0.3">
      <c r="A56" s="340" t="s">
        <v>433</v>
      </c>
      <c r="B56" s="341"/>
      <c r="C56" s="341"/>
      <c r="D56" s="413" t="s">
        <v>13</v>
      </c>
      <c r="E56" s="414">
        <v>2</v>
      </c>
      <c r="F56" s="555"/>
      <c r="G56" s="556"/>
    </row>
    <row r="57" spans="1:7" ht="15.6" x14ac:dyDescent="0.3">
      <c r="A57" s="349" t="s">
        <v>269</v>
      </c>
      <c r="B57" s="350"/>
      <c r="C57" s="350"/>
      <c r="D57" s="350"/>
      <c r="E57" s="350"/>
      <c r="F57" s="350"/>
      <c r="G57" s="351"/>
    </row>
    <row r="58" spans="1:7" ht="39.6" x14ac:dyDescent="0.3">
      <c r="A58" s="90">
        <v>1</v>
      </c>
      <c r="B58" s="120" t="s">
        <v>330</v>
      </c>
      <c r="C58" s="151" t="s">
        <v>10</v>
      </c>
      <c r="D58" s="210">
        <v>22.95</v>
      </c>
      <c r="E58" s="102"/>
      <c r="F58" s="145"/>
      <c r="G58" s="162"/>
    </row>
    <row r="59" spans="1:7" ht="52.8" x14ac:dyDescent="0.3">
      <c r="A59" s="90">
        <v>2</v>
      </c>
      <c r="B59" s="120" t="s">
        <v>271</v>
      </c>
      <c r="C59" s="151" t="s">
        <v>10</v>
      </c>
      <c r="D59" s="210">
        <v>9.1999999999999993</v>
      </c>
      <c r="E59" s="102"/>
      <c r="F59" s="145"/>
      <c r="G59" s="162"/>
    </row>
    <row r="60" spans="1:7" ht="39.6" x14ac:dyDescent="0.3">
      <c r="A60" s="90">
        <v>3</v>
      </c>
      <c r="B60" s="211" t="s">
        <v>168</v>
      </c>
      <c r="C60" s="151" t="s">
        <v>10</v>
      </c>
      <c r="D60" s="101">
        <v>0.6</v>
      </c>
      <c r="E60" s="102"/>
      <c r="F60" s="145"/>
      <c r="G60" s="104"/>
    </row>
    <row r="61" spans="1:7" ht="52.8" x14ac:dyDescent="0.3">
      <c r="A61" s="90">
        <v>4</v>
      </c>
      <c r="B61" s="211" t="s">
        <v>169</v>
      </c>
      <c r="C61" s="151" t="s">
        <v>10</v>
      </c>
      <c r="D61" s="93">
        <v>1.48</v>
      </c>
      <c r="E61" s="80"/>
      <c r="F61" s="145"/>
      <c r="G61" s="212"/>
    </row>
    <row r="62" spans="1:7" ht="39.6" x14ac:dyDescent="0.3">
      <c r="A62" s="90">
        <v>5</v>
      </c>
      <c r="B62" s="211" t="s">
        <v>170</v>
      </c>
      <c r="C62" s="151" t="s">
        <v>10</v>
      </c>
      <c r="D62" s="93">
        <v>9.65</v>
      </c>
      <c r="E62" s="80"/>
      <c r="F62" s="145"/>
      <c r="G62" s="212"/>
    </row>
    <row r="63" spans="1:7" ht="52.8" x14ac:dyDescent="0.3">
      <c r="A63" s="90">
        <v>6</v>
      </c>
      <c r="B63" s="120" t="s">
        <v>171</v>
      </c>
      <c r="C63" s="151" t="s">
        <v>11</v>
      </c>
      <c r="D63" s="213">
        <v>25</v>
      </c>
      <c r="E63" s="214"/>
      <c r="F63" s="145"/>
      <c r="G63" s="212"/>
    </row>
    <row r="64" spans="1:7" ht="39.6" x14ac:dyDescent="0.3">
      <c r="A64" s="90">
        <v>7</v>
      </c>
      <c r="B64" s="120" t="s">
        <v>173</v>
      </c>
      <c r="C64" s="151" t="s">
        <v>11</v>
      </c>
      <c r="D64" s="213">
        <v>33.700000000000003</v>
      </c>
      <c r="E64" s="214"/>
      <c r="F64" s="145"/>
      <c r="G64" s="212"/>
    </row>
    <row r="65" spans="1:7" ht="39.6" x14ac:dyDescent="0.3">
      <c r="A65" s="90">
        <v>8</v>
      </c>
      <c r="B65" s="120" t="s">
        <v>174</v>
      </c>
      <c r="C65" s="151" t="s">
        <v>11</v>
      </c>
      <c r="D65" s="213">
        <v>22</v>
      </c>
      <c r="E65" s="214"/>
      <c r="F65" s="145"/>
      <c r="G65" s="212"/>
    </row>
    <row r="66" spans="1:7" ht="39.6" x14ac:dyDescent="0.3">
      <c r="A66" s="90">
        <v>10</v>
      </c>
      <c r="B66" s="120" t="s">
        <v>175</v>
      </c>
      <c r="C66" s="151" t="s">
        <v>11</v>
      </c>
      <c r="D66" s="213">
        <v>33.700000000000003</v>
      </c>
      <c r="E66" s="214"/>
      <c r="F66" s="145"/>
      <c r="G66" s="212"/>
    </row>
    <row r="67" spans="1:7" ht="52.8" x14ac:dyDescent="0.3">
      <c r="A67" s="90">
        <v>11</v>
      </c>
      <c r="B67" s="215" t="s">
        <v>176</v>
      </c>
      <c r="C67" s="107" t="s">
        <v>11</v>
      </c>
      <c r="D67" s="108">
        <v>0.64</v>
      </c>
      <c r="E67" s="214"/>
      <c r="F67" s="145"/>
      <c r="G67" s="212"/>
    </row>
    <row r="68" spans="1:7" ht="52.8" x14ac:dyDescent="0.3">
      <c r="A68" s="90">
        <v>12</v>
      </c>
      <c r="B68" s="216" t="s">
        <v>177</v>
      </c>
      <c r="C68" s="107" t="s">
        <v>11</v>
      </c>
      <c r="D68" s="108">
        <v>0.5</v>
      </c>
      <c r="E68" s="214"/>
      <c r="F68" s="145"/>
      <c r="G68" s="212"/>
    </row>
    <row r="69" spans="1:7" ht="39.6" x14ac:dyDescent="0.3">
      <c r="A69" s="90">
        <v>13</v>
      </c>
      <c r="B69" s="97" t="s">
        <v>434</v>
      </c>
      <c r="C69" s="93" t="s">
        <v>13</v>
      </c>
      <c r="D69" s="93">
        <v>1</v>
      </c>
      <c r="E69" s="80"/>
      <c r="F69" s="145"/>
      <c r="G69" s="212"/>
    </row>
    <row r="70" spans="1:7" ht="26.4" x14ac:dyDescent="0.3">
      <c r="A70" s="90">
        <v>14</v>
      </c>
      <c r="B70" s="132" t="s">
        <v>273</v>
      </c>
      <c r="C70" s="101" t="s">
        <v>16</v>
      </c>
      <c r="D70" s="101">
        <v>6</v>
      </c>
      <c r="E70" s="102"/>
      <c r="F70" s="122"/>
      <c r="G70" s="225" t="s">
        <v>274</v>
      </c>
    </row>
    <row r="71" spans="1:7" ht="26.4" x14ac:dyDescent="0.3">
      <c r="A71" s="90">
        <v>15</v>
      </c>
      <c r="B71" s="97" t="s">
        <v>275</v>
      </c>
      <c r="C71" s="93" t="s">
        <v>16</v>
      </c>
      <c r="D71" s="93">
        <v>6</v>
      </c>
      <c r="E71" s="80"/>
      <c r="F71" s="145"/>
      <c r="G71" s="212" t="s">
        <v>276</v>
      </c>
    </row>
    <row r="72" spans="1:7" x14ac:dyDescent="0.3">
      <c r="A72" s="90">
        <v>16</v>
      </c>
      <c r="B72" s="97" t="s">
        <v>277</v>
      </c>
      <c r="C72" s="93" t="s">
        <v>13</v>
      </c>
      <c r="D72" s="93">
        <v>2</v>
      </c>
      <c r="E72" s="80"/>
      <c r="F72" s="145"/>
      <c r="G72" s="212"/>
    </row>
    <row r="73" spans="1:7" ht="26.4" x14ac:dyDescent="0.3">
      <c r="A73" s="90">
        <v>17</v>
      </c>
      <c r="B73" s="97" t="s">
        <v>278</v>
      </c>
      <c r="C73" s="93" t="s">
        <v>13</v>
      </c>
      <c r="D73" s="93">
        <v>2</v>
      </c>
      <c r="E73" s="80"/>
      <c r="F73" s="145"/>
      <c r="G73" s="212"/>
    </row>
    <row r="74" spans="1:7" ht="26.4" x14ac:dyDescent="0.3">
      <c r="A74" s="90">
        <v>18</v>
      </c>
      <c r="B74" s="106" t="s">
        <v>280</v>
      </c>
      <c r="C74" s="107" t="s">
        <v>13</v>
      </c>
      <c r="D74" s="553">
        <v>2</v>
      </c>
      <c r="E74" s="80"/>
      <c r="F74" s="145"/>
      <c r="G74" s="212"/>
    </row>
    <row r="75" spans="1:7" ht="26.4" x14ac:dyDescent="0.3">
      <c r="A75" s="90">
        <v>19</v>
      </c>
      <c r="B75" s="97" t="s">
        <v>184</v>
      </c>
      <c r="C75" s="93" t="s">
        <v>13</v>
      </c>
      <c r="D75" s="93">
        <v>1</v>
      </c>
      <c r="E75" s="80"/>
      <c r="F75" s="145"/>
      <c r="G75" s="212"/>
    </row>
    <row r="76" spans="1:7" ht="26.4" x14ac:dyDescent="0.3">
      <c r="A76" s="90">
        <v>20</v>
      </c>
      <c r="B76" s="97" t="s">
        <v>245</v>
      </c>
      <c r="C76" s="93" t="s">
        <v>13</v>
      </c>
      <c r="D76" s="93">
        <v>1</v>
      </c>
      <c r="E76" s="80"/>
      <c r="F76" s="145"/>
      <c r="G76" s="212"/>
    </row>
    <row r="77" spans="1:7" x14ac:dyDescent="0.3">
      <c r="A77" s="90">
        <v>21</v>
      </c>
      <c r="B77" s="95" t="s">
        <v>157</v>
      </c>
      <c r="C77" s="92" t="s">
        <v>13</v>
      </c>
      <c r="D77" s="93">
        <v>2</v>
      </c>
      <c r="E77" s="105"/>
      <c r="F77" s="145"/>
      <c r="G77" s="212"/>
    </row>
    <row r="78" spans="1:7" ht="26.4" x14ac:dyDescent="0.3">
      <c r="A78" s="90">
        <v>22</v>
      </c>
      <c r="B78" s="95" t="s">
        <v>137</v>
      </c>
      <c r="C78" s="92" t="s">
        <v>13</v>
      </c>
      <c r="D78" s="93">
        <v>2</v>
      </c>
      <c r="E78" s="105"/>
      <c r="F78" s="145"/>
      <c r="G78" s="212"/>
    </row>
    <row r="79" spans="1:7" x14ac:dyDescent="0.3">
      <c r="A79" s="90">
        <v>23</v>
      </c>
      <c r="B79" s="95" t="s">
        <v>281</v>
      </c>
      <c r="C79" s="92" t="s">
        <v>13</v>
      </c>
      <c r="D79" s="93">
        <v>1</v>
      </c>
      <c r="E79" s="105"/>
      <c r="F79" s="145"/>
      <c r="G79" s="212"/>
    </row>
    <row r="80" spans="1:7" x14ac:dyDescent="0.3">
      <c r="A80" s="90">
        <v>24</v>
      </c>
      <c r="B80" s="95" t="s">
        <v>139</v>
      </c>
      <c r="C80" s="92" t="s">
        <v>13</v>
      </c>
      <c r="D80" s="93">
        <v>1</v>
      </c>
      <c r="E80" s="105"/>
      <c r="F80" s="145"/>
      <c r="G80" s="212"/>
    </row>
    <row r="81" spans="1:7" ht="26.4" x14ac:dyDescent="0.3">
      <c r="A81" s="90">
        <v>25</v>
      </c>
      <c r="B81" s="97" t="s">
        <v>243</v>
      </c>
      <c r="C81" s="93" t="s">
        <v>13</v>
      </c>
      <c r="D81" s="93">
        <v>2</v>
      </c>
      <c r="E81" s="80"/>
      <c r="F81" s="145"/>
      <c r="G81" s="212"/>
    </row>
    <row r="82" spans="1:7" ht="26.4" x14ac:dyDescent="0.3">
      <c r="A82" s="90">
        <v>26</v>
      </c>
      <c r="B82" s="97" t="s">
        <v>242</v>
      </c>
      <c r="C82" s="93" t="s">
        <v>13</v>
      </c>
      <c r="D82" s="93">
        <v>1</v>
      </c>
      <c r="E82" s="80"/>
      <c r="F82" s="145"/>
      <c r="G82" s="212"/>
    </row>
    <row r="83" spans="1:7" ht="17.399999999999999" x14ac:dyDescent="0.3">
      <c r="A83" s="340" t="s">
        <v>283</v>
      </c>
      <c r="B83" s="341"/>
      <c r="C83" s="341"/>
      <c r="D83" s="341"/>
      <c r="E83" s="341"/>
      <c r="F83" s="224"/>
      <c r="G83" s="164"/>
    </row>
    <row r="84" spans="1:7" ht="15.6" x14ac:dyDescent="0.3">
      <c r="A84" s="349" t="s">
        <v>435</v>
      </c>
      <c r="B84" s="350"/>
      <c r="C84" s="350"/>
      <c r="D84" s="350"/>
      <c r="E84" s="350"/>
      <c r="F84" s="350"/>
      <c r="G84" s="557"/>
    </row>
    <row r="85" spans="1:7" ht="39.6" x14ac:dyDescent="0.3">
      <c r="A85" s="90">
        <v>1</v>
      </c>
      <c r="B85" s="91" t="s">
        <v>436</v>
      </c>
      <c r="C85" s="92" t="s">
        <v>10</v>
      </c>
      <c r="D85" s="93">
        <v>1.2</v>
      </c>
      <c r="E85" s="80"/>
      <c r="F85" s="80"/>
      <c r="G85" s="212"/>
    </row>
    <row r="86" spans="1:7" ht="39.6" x14ac:dyDescent="0.3">
      <c r="A86" s="90">
        <v>2</v>
      </c>
      <c r="B86" s="95" t="s">
        <v>202</v>
      </c>
      <c r="C86" s="92" t="s">
        <v>10</v>
      </c>
      <c r="D86" s="93">
        <v>0.15</v>
      </c>
      <c r="E86" s="80"/>
      <c r="F86" s="80"/>
      <c r="G86" s="212"/>
    </row>
    <row r="87" spans="1:7" ht="39.6" x14ac:dyDescent="0.3">
      <c r="A87" s="90">
        <v>3</v>
      </c>
      <c r="B87" s="95" t="s">
        <v>203</v>
      </c>
      <c r="C87" s="92" t="s">
        <v>10</v>
      </c>
      <c r="D87" s="93">
        <v>0.12</v>
      </c>
      <c r="E87" s="80"/>
      <c r="F87" s="80"/>
      <c r="G87" s="212"/>
    </row>
    <row r="88" spans="1:7" ht="52.8" x14ac:dyDescent="0.3">
      <c r="A88" s="90">
        <v>4</v>
      </c>
      <c r="B88" s="95" t="s">
        <v>437</v>
      </c>
      <c r="C88" s="92" t="s">
        <v>10</v>
      </c>
      <c r="D88" s="93">
        <v>0.17</v>
      </c>
      <c r="E88" s="80"/>
      <c r="F88" s="80"/>
      <c r="G88" s="212"/>
    </row>
    <row r="89" spans="1:7" ht="52.8" x14ac:dyDescent="0.3">
      <c r="A89" s="90">
        <v>5</v>
      </c>
      <c r="B89" s="120" t="s">
        <v>205</v>
      </c>
      <c r="C89" s="151" t="s">
        <v>11</v>
      </c>
      <c r="D89" s="101">
        <v>1.9</v>
      </c>
      <c r="E89" s="80"/>
      <c r="F89" s="80"/>
      <c r="G89" s="212"/>
    </row>
    <row r="90" spans="1:7" x14ac:dyDescent="0.3">
      <c r="A90" s="90">
        <v>6</v>
      </c>
      <c r="B90" s="99" t="s">
        <v>206</v>
      </c>
      <c r="C90" s="100" t="s">
        <v>133</v>
      </c>
      <c r="D90" s="101">
        <v>2</v>
      </c>
      <c r="E90" s="102"/>
      <c r="F90" s="102"/>
      <c r="G90" s="212"/>
    </row>
    <row r="91" spans="1:7" ht="26.4" x14ac:dyDescent="0.3">
      <c r="A91" s="90">
        <v>7</v>
      </c>
      <c r="B91" s="95" t="s">
        <v>334</v>
      </c>
      <c r="C91" s="92" t="s">
        <v>13</v>
      </c>
      <c r="D91" s="101">
        <v>1</v>
      </c>
      <c r="E91" s="80"/>
      <c r="F91" s="80"/>
      <c r="G91" s="212"/>
    </row>
    <row r="92" spans="1:7" x14ac:dyDescent="0.3">
      <c r="A92" s="90">
        <v>8</v>
      </c>
      <c r="B92" s="95" t="s">
        <v>208</v>
      </c>
      <c r="C92" s="92" t="s">
        <v>13</v>
      </c>
      <c r="D92" s="101">
        <v>2</v>
      </c>
      <c r="E92" s="80"/>
      <c r="F92" s="80"/>
      <c r="G92" s="212"/>
    </row>
    <row r="93" spans="1:7" x14ac:dyDescent="0.3">
      <c r="A93" s="90">
        <v>9</v>
      </c>
      <c r="B93" s="95" t="s">
        <v>209</v>
      </c>
      <c r="C93" s="92" t="s">
        <v>13</v>
      </c>
      <c r="D93" s="101">
        <v>1</v>
      </c>
      <c r="E93" s="105"/>
      <c r="F93" s="80"/>
      <c r="G93" s="212"/>
    </row>
    <row r="94" spans="1:7" x14ac:dyDescent="0.3">
      <c r="A94" s="90">
        <v>10</v>
      </c>
      <c r="B94" s="95" t="s">
        <v>210</v>
      </c>
      <c r="C94" s="92" t="s">
        <v>13</v>
      </c>
      <c r="D94" s="101">
        <v>2</v>
      </c>
      <c r="E94" s="105"/>
      <c r="F94" s="80"/>
      <c r="G94" s="212"/>
    </row>
    <row r="95" spans="1:7" x14ac:dyDescent="0.3">
      <c r="A95" s="90">
        <v>11</v>
      </c>
      <c r="B95" s="106" t="s">
        <v>211</v>
      </c>
      <c r="C95" s="93" t="s">
        <v>13</v>
      </c>
      <c r="D95" s="101">
        <v>2</v>
      </c>
      <c r="E95" s="80"/>
      <c r="F95" s="80"/>
      <c r="G95" s="212"/>
    </row>
    <row r="96" spans="1:7" ht="26.4" x14ac:dyDescent="0.3">
      <c r="A96" s="90">
        <v>12</v>
      </c>
      <c r="B96" s="115" t="s">
        <v>212</v>
      </c>
      <c r="C96" s="118" t="s">
        <v>13</v>
      </c>
      <c r="D96" s="101">
        <v>1</v>
      </c>
      <c r="E96" s="80"/>
      <c r="F96" s="80"/>
      <c r="G96" s="212"/>
    </row>
    <row r="97" spans="1:7" ht="26.4" x14ac:dyDescent="0.3">
      <c r="A97" s="90">
        <v>13</v>
      </c>
      <c r="B97" s="106" t="s">
        <v>213</v>
      </c>
      <c r="C97" s="107" t="s">
        <v>13</v>
      </c>
      <c r="D97" s="101">
        <v>1</v>
      </c>
      <c r="E97" s="80"/>
      <c r="F97" s="80"/>
      <c r="G97" s="212"/>
    </row>
    <row r="98" spans="1:7" ht="17.399999999999999" x14ac:dyDescent="0.3">
      <c r="A98" s="340" t="s">
        <v>307</v>
      </c>
      <c r="B98" s="341"/>
      <c r="C98" s="341"/>
      <c r="D98" s="341"/>
      <c r="E98" s="341"/>
      <c r="F98" s="555"/>
      <c r="G98" s="558"/>
    </row>
    <row r="99" spans="1:7" ht="26.4" x14ac:dyDescent="0.3">
      <c r="A99" s="340" t="s">
        <v>438</v>
      </c>
      <c r="B99" s="341"/>
      <c r="C99" s="341"/>
      <c r="D99" s="413" t="s">
        <v>13</v>
      </c>
      <c r="E99" s="414">
        <v>20</v>
      </c>
      <c r="F99" s="555"/>
      <c r="G99" s="559" t="s">
        <v>439</v>
      </c>
    </row>
    <row r="100" spans="1:7" ht="15.6" x14ac:dyDescent="0.3">
      <c r="A100" s="349" t="s">
        <v>440</v>
      </c>
      <c r="B100" s="350"/>
      <c r="C100" s="350"/>
      <c r="D100" s="350"/>
      <c r="E100" s="350"/>
      <c r="F100" s="350"/>
      <c r="G100" s="351"/>
    </row>
    <row r="101" spans="1:7" x14ac:dyDescent="0.3">
      <c r="A101" s="98">
        <v>1</v>
      </c>
      <c r="B101" s="140" t="s">
        <v>314</v>
      </c>
      <c r="C101" s="141" t="s">
        <v>10</v>
      </c>
      <c r="D101" s="142">
        <v>4</v>
      </c>
      <c r="E101" s="141"/>
      <c r="F101" s="122"/>
      <c r="G101" s="103"/>
    </row>
    <row r="102" spans="1:7" x14ac:dyDescent="0.3">
      <c r="A102" s="98">
        <v>2</v>
      </c>
      <c r="B102" s="140" t="s">
        <v>128</v>
      </c>
      <c r="C102" s="141" t="s">
        <v>10</v>
      </c>
      <c r="D102" s="142">
        <v>1</v>
      </c>
      <c r="E102" s="141"/>
      <c r="F102" s="122"/>
      <c r="G102" s="103"/>
    </row>
    <row r="103" spans="1:7" x14ac:dyDescent="0.3">
      <c r="A103" s="98">
        <v>3</v>
      </c>
      <c r="B103" s="140" t="s">
        <v>151</v>
      </c>
      <c r="C103" s="141" t="s">
        <v>10</v>
      </c>
      <c r="D103" s="142">
        <v>0.1</v>
      </c>
      <c r="E103" s="141"/>
      <c r="F103" s="122"/>
      <c r="G103" s="103"/>
    </row>
    <row r="104" spans="1:7" ht="26.4" x14ac:dyDescent="0.3">
      <c r="A104" s="98">
        <v>4</v>
      </c>
      <c r="B104" s="140" t="s">
        <v>195</v>
      </c>
      <c r="C104" s="141" t="s">
        <v>10</v>
      </c>
      <c r="D104" s="142">
        <v>0.15</v>
      </c>
      <c r="E104" s="141"/>
      <c r="F104" s="122"/>
      <c r="G104" s="103"/>
    </row>
    <row r="105" spans="1:7" x14ac:dyDescent="0.3">
      <c r="A105" s="98">
        <v>5</v>
      </c>
      <c r="B105" s="143" t="s">
        <v>153</v>
      </c>
      <c r="C105" s="141" t="s">
        <v>13</v>
      </c>
      <c r="D105" s="142">
        <v>0.5</v>
      </c>
      <c r="E105" s="141"/>
      <c r="F105" s="122"/>
      <c r="G105" s="103"/>
    </row>
    <row r="106" spans="1:7" ht="26.4" x14ac:dyDescent="0.3">
      <c r="A106" s="98">
        <v>6</v>
      </c>
      <c r="B106" s="144" t="s">
        <v>196</v>
      </c>
      <c r="C106" s="145" t="s">
        <v>11</v>
      </c>
      <c r="D106" s="142">
        <v>3.5</v>
      </c>
      <c r="E106" s="141"/>
      <c r="F106" s="122"/>
      <c r="G106" s="103"/>
    </row>
    <row r="107" spans="1:7" ht="17.399999999999999" x14ac:dyDescent="0.3">
      <c r="A107" s="340" t="s">
        <v>315</v>
      </c>
      <c r="B107" s="341"/>
      <c r="C107" s="341"/>
      <c r="D107" s="341"/>
      <c r="E107" s="341"/>
      <c r="F107" s="555"/>
      <c r="G107" s="558"/>
    </row>
    <row r="108" spans="1:7" ht="17.399999999999999" x14ac:dyDescent="0.3">
      <c r="A108" s="340" t="s">
        <v>441</v>
      </c>
      <c r="B108" s="341"/>
      <c r="C108" s="341"/>
      <c r="D108" s="413" t="s">
        <v>13</v>
      </c>
      <c r="E108" s="414">
        <v>2</v>
      </c>
      <c r="F108" s="555"/>
      <c r="G108" s="556"/>
    </row>
    <row r="109" spans="1:7" ht="15.6" x14ac:dyDescent="0.3">
      <c r="A109" s="349" t="s">
        <v>219</v>
      </c>
      <c r="B109" s="350"/>
      <c r="C109" s="350"/>
      <c r="D109" s="350"/>
      <c r="E109" s="350"/>
      <c r="F109" s="350"/>
      <c r="G109" s="351"/>
    </row>
    <row r="110" spans="1:7" ht="15.6" x14ac:dyDescent="0.3">
      <c r="A110" s="90">
        <v>1</v>
      </c>
      <c r="B110" s="91" t="s">
        <v>442</v>
      </c>
      <c r="C110" s="116" t="s">
        <v>221</v>
      </c>
      <c r="D110" s="267">
        <v>940.32</v>
      </c>
      <c r="E110" s="80"/>
      <c r="F110" s="145"/>
      <c r="G110" s="103"/>
    </row>
    <row r="111" spans="1:7" ht="15.6" x14ac:dyDescent="0.3">
      <c r="A111" s="90">
        <v>2</v>
      </c>
      <c r="B111" s="132" t="s">
        <v>222</v>
      </c>
      <c r="C111" s="116" t="s">
        <v>221</v>
      </c>
      <c r="D111" s="267">
        <v>753</v>
      </c>
      <c r="E111" s="80"/>
      <c r="F111" s="145"/>
      <c r="G111" s="103"/>
    </row>
    <row r="112" spans="1:7" ht="15.6" x14ac:dyDescent="0.3">
      <c r="A112" s="90">
        <v>3</v>
      </c>
      <c r="B112" s="132" t="s">
        <v>223</v>
      </c>
      <c r="C112" s="116" t="s">
        <v>221</v>
      </c>
      <c r="D112" s="267">
        <v>188</v>
      </c>
      <c r="E112" s="80"/>
      <c r="F112" s="145"/>
      <c r="G112" s="103"/>
    </row>
    <row r="113" spans="1:7" ht="52.8" x14ac:dyDescent="0.3">
      <c r="A113" s="90">
        <v>4</v>
      </c>
      <c r="B113" s="159" t="s">
        <v>224</v>
      </c>
      <c r="C113" s="108" t="s">
        <v>133</v>
      </c>
      <c r="D113" s="108">
        <v>550</v>
      </c>
      <c r="E113" s="160"/>
      <c r="F113" s="145"/>
      <c r="G113" s="103"/>
    </row>
    <row r="114" spans="1:7" ht="52.8" x14ac:dyDescent="0.3">
      <c r="A114" s="90">
        <v>5</v>
      </c>
      <c r="B114" s="159" t="s">
        <v>225</v>
      </c>
      <c r="C114" s="108" t="s">
        <v>133</v>
      </c>
      <c r="D114" s="108">
        <v>2004</v>
      </c>
      <c r="E114" s="160"/>
      <c r="F114" s="145"/>
      <c r="G114" s="103"/>
    </row>
    <row r="115" spans="1:7" ht="52.8" x14ac:dyDescent="0.3">
      <c r="A115" s="90">
        <v>6</v>
      </c>
      <c r="B115" s="159" t="s">
        <v>226</v>
      </c>
      <c r="C115" s="108" t="s">
        <v>133</v>
      </c>
      <c r="D115" s="108">
        <v>58</v>
      </c>
      <c r="E115" s="160"/>
      <c r="F115" s="145"/>
      <c r="G115" s="162"/>
    </row>
    <row r="116" spans="1:7" ht="26.4" x14ac:dyDescent="0.3">
      <c r="A116" s="90">
        <v>7</v>
      </c>
      <c r="B116" s="115" t="s">
        <v>229</v>
      </c>
      <c r="C116" s="100" t="s">
        <v>13</v>
      </c>
      <c r="D116" s="135">
        <v>13</v>
      </c>
      <c r="E116" s="105"/>
      <c r="F116" s="122"/>
      <c r="G116" s="123"/>
    </row>
    <row r="117" spans="1:7" ht="26.4" x14ac:dyDescent="0.3">
      <c r="A117" s="90">
        <v>8</v>
      </c>
      <c r="B117" s="115" t="s">
        <v>233</v>
      </c>
      <c r="C117" s="118" t="s">
        <v>13</v>
      </c>
      <c r="D117" s="135">
        <v>1</v>
      </c>
      <c r="E117" s="105"/>
      <c r="F117" s="122"/>
      <c r="G117" s="123"/>
    </row>
    <row r="118" spans="1:7" ht="26.4" x14ac:dyDescent="0.3">
      <c r="A118" s="90">
        <v>9</v>
      </c>
      <c r="B118" s="115" t="s">
        <v>236</v>
      </c>
      <c r="C118" s="118" t="s">
        <v>13</v>
      </c>
      <c r="D118" s="135">
        <v>11</v>
      </c>
      <c r="E118" s="105"/>
      <c r="F118" s="122"/>
      <c r="G118" s="123"/>
    </row>
    <row r="119" spans="1:7" ht="26.4" x14ac:dyDescent="0.3">
      <c r="A119" s="90">
        <v>10</v>
      </c>
      <c r="B119" s="115" t="s">
        <v>242</v>
      </c>
      <c r="C119" s="118" t="s">
        <v>13</v>
      </c>
      <c r="D119" s="135">
        <v>6</v>
      </c>
      <c r="E119" s="105"/>
      <c r="F119" s="122"/>
      <c r="G119" s="123"/>
    </row>
    <row r="120" spans="1:7" ht="26.4" x14ac:dyDescent="0.3">
      <c r="A120" s="90">
        <v>11</v>
      </c>
      <c r="B120" s="106" t="s">
        <v>326</v>
      </c>
      <c r="C120" s="107" t="s">
        <v>13</v>
      </c>
      <c r="D120" s="553">
        <v>2</v>
      </c>
      <c r="E120" s="80"/>
      <c r="F120" s="122"/>
      <c r="G120" s="123"/>
    </row>
    <row r="121" spans="1:7" ht="26.4" x14ac:dyDescent="0.3">
      <c r="A121" s="90">
        <v>12</v>
      </c>
      <c r="B121" s="95" t="s">
        <v>244</v>
      </c>
      <c r="C121" s="92" t="s">
        <v>13</v>
      </c>
      <c r="D121" s="93">
        <v>4</v>
      </c>
      <c r="E121" s="80"/>
      <c r="F121" s="122"/>
      <c r="G121" s="123"/>
    </row>
    <row r="122" spans="1:7" ht="26.4" x14ac:dyDescent="0.3">
      <c r="A122" s="90">
        <v>13</v>
      </c>
      <c r="B122" s="106" t="s">
        <v>242</v>
      </c>
      <c r="C122" s="108" t="s">
        <v>13</v>
      </c>
      <c r="D122" s="170">
        <v>6</v>
      </c>
      <c r="E122" s="160"/>
      <c r="F122" s="145"/>
      <c r="G122" s="162"/>
    </row>
    <row r="123" spans="1:7" x14ac:dyDescent="0.3">
      <c r="A123" s="90">
        <v>14</v>
      </c>
      <c r="B123" s="106" t="s">
        <v>246</v>
      </c>
      <c r="C123" s="108" t="s">
        <v>13</v>
      </c>
      <c r="D123" s="170">
        <v>10</v>
      </c>
      <c r="E123" s="160"/>
      <c r="F123" s="145"/>
      <c r="G123" s="162"/>
    </row>
    <row r="124" spans="1:7" x14ac:dyDescent="0.3">
      <c r="A124" s="90">
        <v>15</v>
      </c>
      <c r="B124" s="106" t="s">
        <v>247</v>
      </c>
      <c r="C124" s="108" t="s">
        <v>13</v>
      </c>
      <c r="D124" s="170">
        <v>3</v>
      </c>
      <c r="E124" s="160"/>
      <c r="F124" s="145"/>
      <c r="G124" s="162"/>
    </row>
    <row r="125" spans="1:7" ht="66" x14ac:dyDescent="0.3">
      <c r="A125" s="90">
        <v>16</v>
      </c>
      <c r="B125" s="91" t="s">
        <v>248</v>
      </c>
      <c r="C125" s="108" t="s">
        <v>249</v>
      </c>
      <c r="D125" s="108">
        <v>1</v>
      </c>
      <c r="E125" s="160"/>
      <c r="F125" s="145"/>
      <c r="G125" s="162"/>
    </row>
    <row r="126" spans="1:7" ht="17.399999999999999" x14ac:dyDescent="0.3">
      <c r="A126" s="340" t="s">
        <v>250</v>
      </c>
      <c r="B126" s="341"/>
      <c r="C126" s="341"/>
      <c r="D126" s="341"/>
      <c r="E126" s="341"/>
      <c r="F126" s="224"/>
      <c r="G126" s="164"/>
    </row>
    <row r="127" spans="1:7" ht="17.399999999999999" x14ac:dyDescent="0.3">
      <c r="A127" s="342" t="s">
        <v>251</v>
      </c>
      <c r="B127" s="343"/>
      <c r="C127" s="343"/>
      <c r="D127" s="343"/>
      <c r="E127" s="343"/>
      <c r="F127" s="272"/>
      <c r="G127" s="166"/>
    </row>
    <row r="128" spans="1:7" ht="16.2" thickBot="1" x14ac:dyDescent="0.35">
      <c r="A128" s="560">
        <v>1</v>
      </c>
      <c r="B128" s="561" t="s">
        <v>252</v>
      </c>
      <c r="C128" s="562" t="s">
        <v>13</v>
      </c>
      <c r="D128" s="563">
        <v>1</v>
      </c>
      <c r="E128" s="230"/>
      <c r="F128" s="564"/>
      <c r="G128" s="565"/>
    </row>
    <row r="129" spans="1:7" ht="18" thickBot="1" x14ac:dyDescent="0.35">
      <c r="A129" s="566" t="s">
        <v>253</v>
      </c>
      <c r="B129" s="567"/>
      <c r="C129" s="568"/>
      <c r="D129" s="568"/>
      <c r="E129" s="569"/>
      <c r="F129" s="570"/>
      <c r="G129" s="571"/>
    </row>
    <row r="130" spans="1:7" ht="15.6" x14ac:dyDescent="0.3">
      <c r="A130" s="384" t="s">
        <v>107</v>
      </c>
      <c r="B130" s="384"/>
      <c r="C130" s="384"/>
      <c r="D130" s="384"/>
      <c r="E130" s="384"/>
      <c r="F130" s="384"/>
      <c r="G130" s="384"/>
    </row>
    <row r="131" spans="1:7" ht="15.6" x14ac:dyDescent="0.3">
      <c r="A131" s="339" t="s">
        <v>254</v>
      </c>
      <c r="B131" s="339"/>
      <c r="C131" s="339" t="s">
        <v>255</v>
      </c>
      <c r="D131" s="339"/>
      <c r="E131" s="339"/>
      <c r="F131" s="339"/>
      <c r="G131" s="339"/>
    </row>
    <row r="132" spans="1:7" ht="25.2" x14ac:dyDescent="0.45">
      <c r="A132" s="177"/>
      <c r="B132" s="178"/>
      <c r="C132" s="339" t="s">
        <v>411</v>
      </c>
      <c r="D132" s="339"/>
      <c r="E132" s="339"/>
      <c r="F132" s="339"/>
      <c r="G132" s="339"/>
    </row>
  </sheetData>
  <mergeCells count="28">
    <mergeCell ref="A130:G130"/>
    <mergeCell ref="A131:B131"/>
    <mergeCell ref="C131:G131"/>
    <mergeCell ref="C132:G132"/>
    <mergeCell ref="A107:E107"/>
    <mergeCell ref="A108:C108"/>
    <mergeCell ref="A109:G109"/>
    <mergeCell ref="A126:E126"/>
    <mergeCell ref="A127:E127"/>
    <mergeCell ref="A129:B129"/>
    <mergeCell ref="A57:G57"/>
    <mergeCell ref="A83:E83"/>
    <mergeCell ref="A84:F84"/>
    <mergeCell ref="A98:E98"/>
    <mergeCell ref="A99:C99"/>
    <mergeCell ref="A100:G100"/>
    <mergeCell ref="A30:E30"/>
    <mergeCell ref="A31:E31"/>
    <mergeCell ref="A46:E46"/>
    <mergeCell ref="A47:F47"/>
    <mergeCell ref="A55:E55"/>
    <mergeCell ref="A56:C56"/>
    <mergeCell ref="A1:G1"/>
    <mergeCell ref="A2:G2"/>
    <mergeCell ref="B3:G3"/>
    <mergeCell ref="A4:G4"/>
    <mergeCell ref="A9:B9"/>
    <mergeCell ref="A10:F1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499984740745262"/>
  </sheetPr>
  <dimension ref="A1:D25"/>
  <sheetViews>
    <sheetView view="pageBreakPreview" topLeftCell="A9" zoomScale="85" zoomScaleNormal="80" zoomScaleSheetLayoutView="85" workbookViewId="0">
      <selection activeCell="C22" sqref="C22:C23"/>
    </sheetView>
  </sheetViews>
  <sheetFormatPr baseColWidth="10" defaultColWidth="8.77734375" defaultRowHeight="14.4" x14ac:dyDescent="0.3"/>
  <cols>
    <col min="2" max="2" width="43.5546875" customWidth="1"/>
    <col min="3" max="3" width="53.44140625" customWidth="1"/>
    <col min="4" max="4" width="17.44140625" customWidth="1"/>
  </cols>
  <sheetData>
    <row r="1" spans="1:4" x14ac:dyDescent="0.3">
      <c r="A1" s="289" t="s">
        <v>36</v>
      </c>
      <c r="B1" s="290"/>
      <c r="C1" s="387" t="s">
        <v>37</v>
      </c>
    </row>
    <row r="2" spans="1:4" ht="45" customHeight="1" x14ac:dyDescent="0.3">
      <c r="A2" s="292"/>
      <c r="B2" s="293"/>
      <c r="C2" s="387"/>
    </row>
    <row r="3" spans="1:4" ht="45" customHeight="1" x14ac:dyDescent="0.3">
      <c r="A3" s="56" t="s">
        <v>101</v>
      </c>
      <c r="B3" s="57"/>
      <c r="C3" s="58"/>
    </row>
    <row r="4" spans="1:4" ht="45" customHeight="1" x14ac:dyDescent="0.3">
      <c r="A4" s="393" t="s">
        <v>103</v>
      </c>
      <c r="B4" s="394"/>
      <c r="C4" s="60"/>
    </row>
    <row r="5" spans="1:4" ht="45" customHeight="1" x14ac:dyDescent="0.3">
      <c r="A5" s="60" t="s">
        <v>102</v>
      </c>
      <c r="B5" s="60"/>
      <c r="C5" s="60"/>
    </row>
    <row r="6" spans="1:4" ht="45" customHeight="1" x14ac:dyDescent="0.3">
      <c r="A6" s="60" t="s">
        <v>104</v>
      </c>
      <c r="B6" s="60"/>
      <c r="C6" s="60"/>
    </row>
    <row r="7" spans="1:4" ht="45" customHeight="1" x14ac:dyDescent="0.3">
      <c r="A7" s="60" t="s">
        <v>105</v>
      </c>
      <c r="B7" s="60"/>
      <c r="C7" s="60"/>
      <c r="D7" s="59"/>
    </row>
    <row r="8" spans="1:4" x14ac:dyDescent="0.3">
      <c r="A8" s="388" t="s">
        <v>98</v>
      </c>
      <c r="B8" s="309"/>
      <c r="C8" s="311"/>
    </row>
    <row r="9" spans="1:4" x14ac:dyDescent="0.3">
      <c r="A9" s="388"/>
      <c r="B9" s="309"/>
      <c r="C9" s="311"/>
    </row>
    <row r="10" spans="1:4" ht="15.6" x14ac:dyDescent="0.3">
      <c r="A10" s="395" t="s">
        <v>109</v>
      </c>
      <c r="B10" s="396"/>
      <c r="C10" s="397"/>
    </row>
    <row r="11" spans="1:4" ht="16.2" thickBot="1" x14ac:dyDescent="0.35">
      <c r="A11" s="295" t="s">
        <v>108</v>
      </c>
      <c r="B11" s="296"/>
      <c r="C11" s="46"/>
    </row>
    <row r="12" spans="1:4" ht="15" thickTop="1" x14ac:dyDescent="0.3">
      <c r="A12" s="305" t="s">
        <v>1</v>
      </c>
      <c r="B12" s="287" t="s">
        <v>100</v>
      </c>
      <c r="C12" s="391" t="s">
        <v>99</v>
      </c>
    </row>
    <row r="13" spans="1:4" ht="15" thickBot="1" x14ac:dyDescent="0.35">
      <c r="A13" s="389"/>
      <c r="B13" s="390"/>
      <c r="C13" s="392"/>
    </row>
    <row r="14" spans="1:4" ht="15.6" thickTop="1" thickBot="1" x14ac:dyDescent="0.35">
      <c r="A14" s="47" t="s">
        <v>6</v>
      </c>
      <c r="B14" s="48"/>
      <c r="C14" s="49"/>
    </row>
    <row r="15" spans="1:4" ht="24.6" customHeight="1" x14ac:dyDescent="0.3">
      <c r="A15" s="10">
        <v>1</v>
      </c>
      <c r="B15" s="50" t="s">
        <v>443</v>
      </c>
      <c r="C15" s="55">
        <f>Dashti!F118</f>
        <v>0</v>
      </c>
      <c r="D15" s="52"/>
    </row>
    <row r="16" spans="1:4" ht="24.6" customHeight="1" x14ac:dyDescent="0.3">
      <c r="A16" s="10">
        <v>2</v>
      </c>
      <c r="B16" s="51" t="s">
        <v>294</v>
      </c>
      <c r="C16" s="53">
        <f>Jingan!F148</f>
        <v>0</v>
      </c>
    </row>
    <row r="17" spans="1:3" ht="24.6" customHeight="1" x14ac:dyDescent="0.3">
      <c r="A17" s="10">
        <v>3</v>
      </c>
      <c r="B17" s="51" t="s">
        <v>295</v>
      </c>
      <c r="C17" s="54">
        <f>'Naw Joye'!F116</f>
        <v>0</v>
      </c>
    </row>
    <row r="18" spans="1:3" ht="24.6" customHeight="1" x14ac:dyDescent="0.3">
      <c r="A18" s="10">
        <v>4</v>
      </c>
      <c r="B18" s="51" t="s">
        <v>319</v>
      </c>
      <c r="C18" s="54">
        <f>+'Nuwa Jamaloq'!F117</f>
        <v>0</v>
      </c>
    </row>
    <row r="19" spans="1:3" ht="24.6" customHeight="1" x14ac:dyDescent="0.3">
      <c r="A19" s="10">
        <v>5</v>
      </c>
      <c r="B19" s="51" t="s">
        <v>444</v>
      </c>
      <c r="C19" s="54">
        <f>Pitab!F140</f>
        <v>0</v>
      </c>
    </row>
    <row r="20" spans="1:3" ht="24.6" customHeight="1" x14ac:dyDescent="0.3">
      <c r="A20" s="10">
        <v>6</v>
      </c>
      <c r="B20" s="51" t="s">
        <v>445</v>
      </c>
      <c r="C20" s="54">
        <f>Parwan!F158</f>
        <v>0</v>
      </c>
    </row>
    <row r="21" spans="1:3" ht="24.6" customHeight="1" x14ac:dyDescent="0.3">
      <c r="A21" s="10">
        <v>7</v>
      </c>
      <c r="B21" s="51" t="s">
        <v>446</v>
      </c>
      <c r="C21" s="54">
        <f>'Robat Jamaloq'!F129</f>
        <v>0</v>
      </c>
    </row>
    <row r="22" spans="1:3" ht="14.55" customHeight="1" x14ac:dyDescent="0.3">
      <c r="A22" s="399" t="s">
        <v>97</v>
      </c>
      <c r="B22" s="399"/>
      <c r="C22" s="398">
        <f>SUM(C15:C21)</f>
        <v>0</v>
      </c>
    </row>
    <row r="23" spans="1:3" ht="14.55" customHeight="1" x14ac:dyDescent="0.3">
      <c r="A23" s="399"/>
      <c r="B23" s="399"/>
      <c r="C23" s="398"/>
    </row>
    <row r="24" spans="1:3" ht="14.55" customHeight="1" x14ac:dyDescent="0.3"/>
    <row r="25" spans="1:3" ht="15" customHeight="1" x14ac:dyDescent="0.3"/>
  </sheetData>
  <mergeCells count="11">
    <mergeCell ref="C22:C23"/>
    <mergeCell ref="A22:B23"/>
    <mergeCell ref="A1:B2"/>
    <mergeCell ref="C1:C2"/>
    <mergeCell ref="A8:C9"/>
    <mergeCell ref="A11:B11"/>
    <mergeCell ref="A12:A13"/>
    <mergeCell ref="B12:B13"/>
    <mergeCell ref="C12:C13"/>
    <mergeCell ref="A4:B4"/>
    <mergeCell ref="A10:C10"/>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4D913FCAFCA7E419D196057FCAD1400" ma:contentTypeVersion="3330" ma:contentTypeDescription="Create a new document." ma:contentTypeScope="" ma:versionID="b59053c15b62e0791c1848dab307bff9">
  <xsd:schema xmlns:xsd="http://www.w3.org/2001/XMLSchema" xmlns:xs="http://www.w3.org/2001/XMLSchema" xmlns:p="http://schemas.microsoft.com/office/2006/metadata/properties" xmlns:ns2="fe1d9173-4437-455d-ba2e-a8966c2d4e62" xmlns:ns3="420ead94-9608-46a5-8dc1-f735616c5351" targetNamespace="http://schemas.microsoft.com/office/2006/metadata/properties" ma:root="true" ma:fieldsID="c10e4c7e0724b7cacc29e97a5c85d37e" ns2:_="" ns3:_="">
    <xsd:import namespace="fe1d9173-4437-455d-ba2e-a8966c2d4e62"/>
    <xsd:import namespace="420ead94-9608-46a5-8dc1-f735616c5351"/>
    <xsd:element name="properties">
      <xsd:complexType>
        <xsd:sequence>
          <xsd:element name="documentManagement">
            <xsd:complexType>
              <xsd:all>
                <xsd:element ref="ns2:Folder_x0020_Order" minOccurs="0"/>
                <xsd:element ref="ns2:MediaServiceMetadata" minOccurs="0"/>
                <xsd:element ref="ns2:MediaServiceFastMetadata" minOccurs="0"/>
                <xsd:element ref="ns2:MediaServiceDateTaken" minOccurs="0"/>
                <xsd:element ref="ns2:MediaServiceAutoTags" minOccurs="0"/>
                <xsd:element ref="ns2:MediaServiceOCR" minOccurs="0"/>
                <xsd:element ref="ns3:_dlc_DocId" minOccurs="0"/>
                <xsd:element ref="ns3:_dlc_DocIdUrl" minOccurs="0"/>
                <xsd:element ref="ns3:_dlc_DocIdPersistId" minOccurs="0"/>
                <xsd:element ref="ns2:MediaServiceGenerationTime" minOccurs="0"/>
                <xsd:element ref="ns2:MediaServiceEventHashCode" minOccurs="0"/>
                <xsd:element ref="ns2:_Flow_SignoffStatus" minOccurs="0"/>
                <xsd:element ref="ns3:SharedWithUsers" minOccurs="0"/>
                <xsd:element ref="ns3:SharedWithDetails"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1d9173-4437-455d-ba2e-a8966c2d4e62" elementFormDefault="qualified">
    <xsd:import namespace="http://schemas.microsoft.com/office/2006/documentManagement/types"/>
    <xsd:import namespace="http://schemas.microsoft.com/office/infopath/2007/PartnerControls"/>
    <xsd:element name="Folder_x0020_Order" ma:index="7" nillable="true" ma:displayName="Folder Order" ma:internalName="Folder_x0020_Order" ma:readOnly="false" ma:percentage="FALSE">
      <xsd:simpleType>
        <xsd:restriction base="dms:Number"/>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Sign-off status" ma:internalName="Sign_x002d_off_x0020_status">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LengthInSeconds" ma:index="24" nillable="true" ma:displayName="MediaLengthInSeconds" ma:hidden="true"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3c012b52-6639-4d77-9768-9e7c257c5cc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0ead94-9608-46a5-8dc1-f735616c5351" elementFormDefault="qualified">
    <xsd:import namespace="http://schemas.microsoft.com/office/2006/documentManagement/types"/>
    <xsd:import namespace="http://schemas.microsoft.com/office/infopath/2007/PartnerControls"/>
    <xsd:element name="_dlc_DocId" ma:index="14" nillable="true" ma:displayName="Document ID Value" ma:description="The value of the document ID assigned to this item."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SharedWithUsers" ma:index="20" nillable="true" ma:displayName="Partagé avec"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element name="TaxCatchAll" ma:index="25" nillable="true" ma:displayName="Taxonomy Catch All Column" ma:hidden="true" ma:list="{2c625279-7225-4da1-bda4-57804adfd162}" ma:internalName="TaxCatchAll" ma:showField="CatchAllData" ma:web="420ead94-9608-46a5-8dc1-f735616c53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6"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20ead94-9608-46a5-8dc1-f735616c5351" xsi:nil="true"/>
    <lcf76f155ced4ddcb4097134ff3c332f xmlns="fe1d9173-4437-455d-ba2e-a8966c2d4e62">
      <Terms xmlns="http://schemas.microsoft.com/office/infopath/2007/PartnerControls"/>
    </lcf76f155ced4ddcb4097134ff3c332f>
    <Folder_x0020_Order xmlns="fe1d9173-4437-455d-ba2e-a8966c2d4e62" xsi:nil="true"/>
    <_Flow_SignoffStatus xmlns="fe1d9173-4437-455d-ba2e-a8966c2d4e62" xsi:nil="true"/>
    <_dlc_DocId xmlns="420ead94-9608-46a5-8dc1-f735616c5351">PRYQX72QPPFK-1685120779-22635</_dlc_DocId>
    <_dlc_DocIdUrl xmlns="420ead94-9608-46a5-8dc1-f735616c5351">
      <Url>https://actioncontrelafaim.sharepoint.com/mis/Afghanistan/_layouts/15/DocIdRedir.aspx?ID=PRYQX72QPPFK-1685120779-22635</Url>
      <Description>PRYQX72QPPFK-1685120779-22635</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5DB6D2E-A4DF-478E-B34A-098F16802E63}"/>
</file>

<file path=customXml/itemProps2.xml><?xml version="1.0" encoding="utf-8"?>
<ds:datastoreItem xmlns:ds="http://schemas.openxmlformats.org/officeDocument/2006/customXml" ds:itemID="{F2A01F1D-17CA-4D9A-9746-FD87C9B26EE8}">
  <ds:schemaRefs>
    <ds:schemaRef ds:uri="http://schemas.microsoft.com/sharepoint/v3/contenttype/forms"/>
  </ds:schemaRefs>
</ds:datastoreItem>
</file>

<file path=customXml/itemProps3.xml><?xml version="1.0" encoding="utf-8"?>
<ds:datastoreItem xmlns:ds="http://schemas.openxmlformats.org/officeDocument/2006/customXml" ds:itemID="{6D0921F6-08D8-4ACB-8A64-54FE253F6D3F}">
  <ds:schemaRefs>
    <ds:schemaRef ds:uri="eb13b440-30ef-4c4c-8aff-8169db4d350e"/>
    <ds:schemaRef ds:uri="http://schemas.microsoft.com/office/infopath/2007/PartnerControls"/>
    <ds:schemaRef ds:uri="http://purl.org/dc/dcmitype/"/>
    <ds:schemaRef ds:uri="http://purl.org/dc/elements/1.1/"/>
    <ds:schemaRef ds:uri="http://schemas.microsoft.com/office/2006/documentManagement/types"/>
    <ds:schemaRef ds:uri="http://schemas.openxmlformats.org/package/2006/metadata/core-properties"/>
    <ds:schemaRef ds:uri="http://purl.org/dc/terms/"/>
    <ds:schemaRef ds:uri="80767c34-c5f9-4612-9152-d2274edaa912"/>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8A92132B-B952-49B7-853A-C0887629BC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Wotma</vt:lpstr>
      <vt:lpstr>Dashti</vt:lpstr>
      <vt:lpstr>Jingan</vt:lpstr>
      <vt:lpstr>Naw Joye</vt:lpstr>
      <vt:lpstr>Nuwa Jamaloq</vt:lpstr>
      <vt:lpstr>Pitab</vt:lpstr>
      <vt:lpstr>Parwan</vt:lpstr>
      <vt:lpstr>Robat Jamaloq</vt:lpstr>
      <vt:lpstr>Summary</vt:lpstr>
      <vt:lpstr>Jingan!Zone_d_impression</vt:lpstr>
      <vt:lpstr>'Nuwa Jamaloq'!Zone_d_impression</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Lionel Desprat</cp:lastModifiedBy>
  <cp:lastPrinted>2023-10-08T04:46:55Z</cp:lastPrinted>
  <dcterms:created xsi:type="dcterms:W3CDTF">2014-02-25T05:11:19Z</dcterms:created>
  <dcterms:modified xsi:type="dcterms:W3CDTF">2024-06-25T11:26:16Z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0x01010094D913FCAFCA7E419D196057FCAD1400</vt:lpwstr>
  </property>
  <property fmtid="{D5CDD505-2E9C-101B-9397-08002B2CF9AE}" pid="3" name="_dlc_DocIdItemGuid">
    <vt:lpwstr>03510868-dde2-481b-83b1-7a4e5c953f39</vt:lpwstr>
  </property>
</Properties>
</file>