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filterPrivacy="1" defaultThemeVersion="124226"/>
  <xr:revisionPtr revIDLastSave="374" documentId="13_ncr:1_{7860E5C1-2E8B-4FCE-8079-59B1A6B2FFB0}" xr6:coauthVersionLast="47" xr6:coauthVersionMax="47" xr10:uidLastSave="{B82BA832-4153-48B7-A0DB-2C15319C8FE2}"/>
  <bookViews>
    <workbookView xWindow="-110" yWindow="-110" windowWidth="19420" windowHeight="10300" xr2:uid="{00000000-000D-0000-FFFF-FFFF00000000}"/>
  </bookViews>
  <sheets>
    <sheet name="BOQ MHT Herat" sheetId="2" r:id="rId1"/>
  </sheets>
  <definedNames>
    <definedName name="_xlnm.Print_Area" localSheetId="0">'BOQ MHT Herat'!$A$1:$H$37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0" i="2" l="1"/>
  <c r="H20" i="2"/>
  <c r="H21" i="2" s="1"/>
  <c r="E8" i="2"/>
  <c r="H8" i="2" s="1"/>
  <c r="E7" i="2"/>
  <c r="H7" i="2" s="1"/>
  <c r="E25" i="2"/>
  <c r="H25" i="2" s="1"/>
  <c r="E34" i="2" l="1"/>
  <c r="H34" i="2" s="1"/>
  <c r="E33" i="2"/>
  <c r="H33" i="2" s="1"/>
  <c r="E30" i="2"/>
  <c r="E29" i="2"/>
  <c r="H29" i="2" s="1"/>
  <c r="E28" i="2"/>
  <c r="H28" i="2" s="1"/>
  <c r="E24" i="2"/>
  <c r="H24" i="2" s="1"/>
  <c r="E23" i="2"/>
  <c r="H23" i="2" s="1"/>
  <c r="E20" i="2"/>
  <c r="E17" i="2"/>
  <c r="H17" i="2" s="1"/>
  <c r="E14" i="2"/>
  <c r="H14" i="2" s="1"/>
  <c r="E13" i="2"/>
  <c r="H13" i="2" s="1"/>
  <c r="E12" i="2"/>
  <c r="H12" i="2" s="1"/>
  <c r="E11" i="2"/>
  <c r="H11" i="2" s="1"/>
  <c r="E10" i="2"/>
  <c r="H10" i="2" s="1"/>
  <c r="E9" i="2"/>
  <c r="H9" i="2" s="1"/>
  <c r="E6" i="2"/>
  <c r="H6" i="2" s="1"/>
  <c r="H31" i="2" l="1"/>
  <c r="H26" i="2"/>
  <c r="H35" i="2"/>
  <c r="H18" i="2" l="1"/>
  <c r="H15" i="2" l="1"/>
  <c r="H36" i="2" s="1"/>
</calcChain>
</file>

<file path=xl/sharedStrings.xml><?xml version="1.0" encoding="utf-8"?>
<sst xmlns="http://schemas.openxmlformats.org/spreadsheetml/2006/main" count="69" uniqueCount="58">
  <si>
    <t>Unit</t>
  </si>
  <si>
    <t>B</t>
  </si>
  <si>
    <t>A</t>
  </si>
  <si>
    <t>C</t>
  </si>
  <si>
    <t>Item No.</t>
  </si>
  <si>
    <t>Description</t>
  </si>
  <si>
    <t>LM</t>
  </si>
  <si>
    <t>SUPPLY AND  INSTALLATION OF FENCE FOR SORROUNDING WALL</t>
  </si>
  <si>
    <t>LS</t>
  </si>
  <si>
    <t>M</t>
  </si>
  <si>
    <t>D</t>
  </si>
  <si>
    <t>E</t>
  </si>
  <si>
    <t>CU.M</t>
  </si>
  <si>
    <t>Supply and installation of green fencing shade cloth with all the necessary requirements according to the drawing for gate and fence walls.</t>
  </si>
  <si>
    <t>PCC concrete (M15-1:2:4) for installation of fence posts according to the drawings with all required activities.</t>
  </si>
  <si>
    <t>Excavation of foundation for fence posts (35*35*35)cm in medium soil type and according to drawing with all required activities.</t>
  </si>
  <si>
    <t>Supply and installation of 3mm GI woven fencing wire mesh with 5x5 cm holes according to the drawing with all required activities.  Better to attach the wire mesh with the poles using wire mesh clips and loop clamps. This will help easily dismantle the fence wall.</t>
  </si>
  <si>
    <t>SQ.M</t>
  </si>
  <si>
    <t>PCS</t>
  </si>
  <si>
    <t>Set</t>
  </si>
  <si>
    <t>LATRINE INSTALLATION/CONSTRUCTION</t>
  </si>
  <si>
    <t xml:space="preserve">Pit excvation for latrine construction in medium type soil  </t>
  </si>
  <si>
    <t>No</t>
  </si>
  <si>
    <t>TRANSPORTATION AND INSTALLATION OF CONTAINERS</t>
  </si>
  <si>
    <t>F</t>
  </si>
  <si>
    <t xml:space="preserve"> ELECTRIC GENERATOR </t>
  </si>
  <si>
    <t>Supply and Installation of Mobile latrine- 1.2x1.2x2.2m-(from CGI sheets 24 gauge ) with sloped roof and 2.5mm checkerd GI sheets cover slab (floor) with proper drop hole in the floor. And all other necessery requirements.</t>
  </si>
  <si>
    <t xml:space="preserve">Bill of Quantity </t>
  </si>
  <si>
    <t>Nos</t>
  </si>
  <si>
    <t xml:space="preserve">Quantity Per site </t>
  </si>
  <si>
    <t>Total Quantity</t>
  </si>
  <si>
    <t xml:space="preserve">Supply and installation of GI posts with 2 inch dia and 2mm thickness. (2.65m above the ground and the rest should be embedded in the foundation) </t>
  </si>
  <si>
    <t>Supply and installation of galvanized steel gate (1x2.5m) using 2.5 inch dia GI pipe with GI woven mesh wire (3mm-thickness) according to the drawing with all required activities.</t>
  </si>
  <si>
    <t>Supply and installation of a Medioum size, Chinese lock having good quality for the gate.</t>
  </si>
  <si>
    <t>Surface (sidewalks and under containers) River-bed gravelling (10 cm thick) with proper compaction (to provide a non-slip surface and reduce the amount of dust or mud that is kicked up by foot). The area under the containers shall be properly compacted and provide a 10cm thick gravel layer in such a way that water should not go under the containers (proper slope) . All the works shall be carried out according to the drawing with all requirements.</t>
  </si>
  <si>
    <t xml:space="preserve">Transportation and installation of 40' containers from the Herat ARCS compound to the designated sites. Rectification of any defects, including those related to electrical and water supply, that may occur during the transportation of the containers to the sites. Additionally, completion of any other necessary tasks based on site conditions and instructions provided by the engineer. </t>
  </si>
  <si>
    <t xml:space="preserve">Supply &amp; installation of metal water tank- 1000 Liters with all its accessories according to the plan with required works and insulation using glass wool 5 cm (with parachute cover) of all complete works as per the instruction of the Engineer and the site condition. </t>
  </si>
  <si>
    <t>Excavation for soak pit 90cm dia and 1.2m depth (filled with boulders/gravel ) in medium soil type according to drawing/instructions with all required activities.</t>
  </si>
  <si>
    <t xml:space="preserve">INSTALLATION OF WATER TANKS/Plumbing </t>
  </si>
  <si>
    <t xml:space="preserve">Supply and install PVC pipe 3/4" diameter as needed from water tanks to the bathrooms inside the containers inlcuding all the fittings/fixtures as needed as instruction provided by an engineer. </t>
  </si>
  <si>
    <t xml:space="preserve">Supply and Provision and setup of a high-quality AC power universal extension cord with multiple outlets, accompanied by a 20m electric cable (with plugs). Connect the generator to the electrical system within the containers as needed and instruction provided by an engineer. </t>
  </si>
  <si>
    <t>Supply and installation of 1.5 inch galvanized iron pipe (1.5 mm) at top and the bottom of the fence, according to the drawing with all required activities. The pipes shall be fitted with the fence posts using nut and bolt system (e.g. Scaffold Fittings) for easy dismantling.</t>
  </si>
  <si>
    <t>Supply and installation of portable electric generetor with the following specifications: 
-Rated Output: 3.5KW
-Max. Output: 3.8KW
-Rated Voltage: 220-230V
-Rated Frequency: 50-60HZ
-Engine Model: 8 HP
-Igniting System: TCI
-Engine Type: Single Cylinder, 4-Strock, Forced Air Cooling
-Starting System: Recoil/Electric
 -Oil tank capacity: 15 L
-Noise Level: 66 or above 
-Continous operating time: 12 hours
 -with two wheels and handles</t>
  </si>
  <si>
    <r>
      <rPr>
        <b/>
        <sz val="11"/>
        <rFont val="Times New Roman"/>
        <family val="1"/>
      </rPr>
      <t>GRAVELING  (SIDEWALKS</t>
    </r>
    <r>
      <rPr>
        <b/>
        <sz val="11"/>
        <color theme="1"/>
        <rFont val="Times New Roman"/>
        <family val="1"/>
      </rPr>
      <t xml:space="preserve"> AND UNDER CONTAINERS)</t>
    </r>
  </si>
  <si>
    <t>Site preparation/land development works including site grading,  removal of the existing materials, compaction works, and all complete works as per the site condition and instruction of the Engineer.</t>
  </si>
  <si>
    <t>Unit Cost in USD</t>
  </si>
  <si>
    <t>Total Cost in USD</t>
  </si>
  <si>
    <t>Grand Total in USD for A+B+C+D+E+F</t>
  </si>
  <si>
    <t>Grand Total in AFN for A+B+C+D+E+F</t>
  </si>
  <si>
    <t>Supply and placemnet of steel frame (Steel profile 8x8cm with 2.5 mm thickness) under the mobile latrines (over the pit)_with proper anti rust coating.</t>
  </si>
  <si>
    <t>Sub Total for A in USD</t>
  </si>
  <si>
    <t>Sub Total for B in USD</t>
  </si>
  <si>
    <t>Sub Total for C in USD</t>
  </si>
  <si>
    <t>Sub Total for D in USD</t>
  </si>
  <si>
    <t>Sub Total for E in USD</t>
  </si>
  <si>
    <t>Sub Total for F in USD</t>
  </si>
  <si>
    <r>
      <rPr>
        <b/>
        <sz val="12"/>
        <color theme="1"/>
        <rFont val="Times New Roman"/>
        <family val="1"/>
      </rPr>
      <t>Location:</t>
    </r>
    <r>
      <rPr>
        <sz val="12"/>
        <color theme="1"/>
        <rFont val="Times New Roman"/>
        <family val="1"/>
      </rPr>
      <t xml:space="preserve"> Two (2) sites in Herat Province- Afghanistan </t>
    </r>
  </si>
  <si>
    <r>
      <t xml:space="preserve">Name of Project: </t>
    </r>
    <r>
      <rPr>
        <sz val="12"/>
        <color theme="1"/>
        <rFont val="Times New Roman"/>
        <family val="1"/>
      </rPr>
      <t xml:space="preserve">Accommodation Establishment for Mobile Health Teams (MHT)-Gulran district, Herat, Afghanistan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</si>
</sst>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9" x14ac:knownFonts="1">
    <font>
      <sz val="11"/>
      <color theme="1"/>
      <name val="Calibri"/>
      <family val="2"/>
      <scheme val="minor"/>
    </font>
    <font>
      <sz val="10"/>
      <name val="Arial"/>
      <family val="2"/>
    </font>
    <font>
      <b/>
      <u/>
      <sz val="18"/>
      <color theme="3"/>
      <name val="Times New Roman"/>
      <family val="1"/>
    </font>
    <font>
      <sz val="11"/>
      <color theme="1"/>
      <name val="Times New Roman"/>
      <family val="1"/>
    </font>
    <font>
      <b/>
      <sz val="12"/>
      <color theme="1"/>
      <name val="Times New Roman"/>
      <family val="1"/>
    </font>
    <font>
      <sz val="12"/>
      <color theme="1"/>
      <name val="Times New Roman"/>
      <family val="1"/>
    </font>
    <font>
      <b/>
      <sz val="11"/>
      <color theme="1"/>
      <name val="Times New Roman"/>
      <family val="1"/>
    </font>
    <font>
      <sz val="11"/>
      <name val="Times New Roman"/>
      <family val="1"/>
    </font>
    <font>
      <b/>
      <sz val="11"/>
      <name val="Times New Roman"/>
      <family val="1"/>
    </font>
  </fonts>
  <fills count="8">
    <fill>
      <patternFill patternType="none"/>
    </fill>
    <fill>
      <patternFill patternType="gray125"/>
    </fill>
    <fill>
      <patternFill patternType="solid">
        <fgColor theme="6" tint="0.59999389629810485"/>
        <bgColor indexed="64"/>
      </patternFill>
    </fill>
    <fill>
      <patternFill patternType="solid">
        <fgColor rgb="FFFFFF00"/>
        <bgColor indexed="64"/>
      </patternFill>
    </fill>
    <fill>
      <patternFill patternType="solid">
        <fgColor theme="0"/>
        <bgColor indexed="64"/>
      </patternFill>
    </fill>
    <fill>
      <patternFill patternType="solid">
        <fgColor theme="8" tint="0.39997558519241921"/>
        <bgColor indexed="64"/>
      </patternFill>
    </fill>
    <fill>
      <patternFill patternType="solid">
        <fgColor theme="2" tint="-0.249977111117893"/>
        <bgColor indexed="64"/>
      </patternFill>
    </fill>
    <fill>
      <patternFill patternType="solid">
        <fgColor theme="7"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60">
    <xf numFmtId="0" fontId="0" fillId="0" borderId="0" xfId="0"/>
    <xf numFmtId="0" fontId="3" fillId="0" borderId="0" xfId="0" applyFont="1"/>
    <xf numFmtId="0" fontId="4" fillId="0" borderId="0" xfId="0" applyFont="1" applyAlignment="1">
      <alignment vertical="center"/>
    </xf>
    <xf numFmtId="0" fontId="5" fillId="0" borderId="0" xfId="0" applyFont="1" applyAlignment="1">
      <alignment vertical="center"/>
    </xf>
    <xf numFmtId="2" fontId="6" fillId="0" borderId="0" xfId="0" applyNumberFormat="1" applyFont="1" applyAlignment="1">
      <alignment horizontal="center" vertical="center"/>
    </xf>
    <xf numFmtId="0" fontId="6" fillId="0" borderId="0" xfId="0" applyFont="1" applyAlignment="1">
      <alignment horizontal="center" vertical="center"/>
    </xf>
    <xf numFmtId="0" fontId="6" fillId="0" borderId="0" xfId="0" applyFont="1"/>
    <xf numFmtId="2" fontId="3" fillId="0" borderId="0" xfId="0" applyNumberFormat="1" applyFont="1" applyAlignment="1">
      <alignment horizontal="center" vertical="center"/>
    </xf>
    <xf numFmtId="0" fontId="3" fillId="0" borderId="0" xfId="0" applyFont="1" applyAlignment="1">
      <alignment horizontal="center" vertical="center"/>
    </xf>
    <xf numFmtId="2" fontId="3" fillId="0" borderId="0" xfId="0" applyNumberFormat="1" applyFont="1"/>
    <xf numFmtId="2" fontId="3" fillId="0" borderId="1" xfId="0" applyNumberFormat="1" applyFont="1" applyBorder="1" applyAlignment="1">
      <alignment horizontal="center" vertical="center"/>
    </xf>
    <xf numFmtId="0" fontId="3" fillId="0" borderId="1" xfId="0" applyFont="1" applyBorder="1" applyAlignment="1">
      <alignment horizontal="center" vertical="center"/>
    </xf>
    <xf numFmtId="0" fontId="6" fillId="0" borderId="1" xfId="0" applyFont="1" applyBorder="1" applyAlignment="1">
      <alignment horizontal="center" vertical="center"/>
    </xf>
    <xf numFmtId="0" fontId="3" fillId="0" borderId="0" xfId="0" applyFont="1" applyAlignment="1">
      <alignment wrapText="1"/>
    </xf>
    <xf numFmtId="0" fontId="3" fillId="0" borderId="0" xfId="0" applyFont="1" applyAlignment="1">
      <alignment horizontal="center" vertical="center" wrapText="1"/>
    </xf>
    <xf numFmtId="0" fontId="3" fillId="4" borderId="0" xfId="0" applyFont="1" applyFill="1"/>
    <xf numFmtId="0" fontId="3" fillId="4" borderId="0" xfId="0" applyFont="1" applyFill="1" applyAlignment="1">
      <alignment horizontal="center" vertical="center"/>
    </xf>
    <xf numFmtId="2" fontId="3" fillId="4" borderId="0" xfId="0" applyNumberFormat="1" applyFont="1" applyFill="1" applyAlignment="1">
      <alignment horizontal="center" vertical="center"/>
    </xf>
    <xf numFmtId="0" fontId="3" fillId="3" borderId="0" xfId="0" applyFont="1" applyFill="1"/>
    <xf numFmtId="0" fontId="3" fillId="0" borderId="2" xfId="0" applyFont="1" applyBorder="1" applyAlignment="1">
      <alignment horizontal="center" vertical="center"/>
    </xf>
    <xf numFmtId="0" fontId="3" fillId="0" borderId="1" xfId="0" applyFont="1" applyBorder="1"/>
    <xf numFmtId="0" fontId="3" fillId="0" borderId="0" xfId="0" applyFont="1" applyAlignment="1">
      <alignment vertical="top"/>
    </xf>
    <xf numFmtId="0" fontId="6"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2" fontId="6" fillId="2" borderId="1" xfId="0" applyNumberFormat="1" applyFont="1" applyFill="1" applyBorder="1" applyAlignment="1">
      <alignment horizontal="center" vertical="center" wrapText="1"/>
    </xf>
    <xf numFmtId="0" fontId="3" fillId="0" borderId="1" xfId="0" applyFont="1" applyBorder="1" applyAlignment="1">
      <alignment horizontal="center" vertical="center" wrapText="1"/>
    </xf>
    <xf numFmtId="1" fontId="3" fillId="0" borderId="1" xfId="0" applyNumberFormat="1" applyFont="1" applyBorder="1" applyAlignment="1">
      <alignment horizontal="center" vertical="center"/>
    </xf>
    <xf numFmtId="165" fontId="3" fillId="0" borderId="1" xfId="0" applyNumberFormat="1"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vertical="center" wrapText="1"/>
    </xf>
    <xf numFmtId="164" fontId="3" fillId="0" borderId="1" xfId="0" applyNumberFormat="1" applyFont="1" applyBorder="1" applyAlignment="1">
      <alignment horizontal="center" vertical="center"/>
    </xf>
    <xf numFmtId="0" fontId="7" fillId="0" borderId="1" xfId="0" applyFont="1" applyBorder="1" applyAlignment="1">
      <alignment horizontal="left" vertical="center" wrapText="1"/>
    </xf>
    <xf numFmtId="0" fontId="7" fillId="0" borderId="1" xfId="0" applyFont="1" applyBorder="1" applyAlignment="1">
      <alignment horizontal="center" vertical="center" wrapText="1"/>
    </xf>
    <xf numFmtId="2" fontId="7" fillId="0" borderId="1" xfId="0" applyNumberFormat="1" applyFont="1" applyBorder="1" applyAlignment="1">
      <alignment horizontal="center" vertical="center"/>
    </xf>
    <xf numFmtId="1" fontId="7" fillId="0" borderId="1" xfId="0" applyNumberFormat="1" applyFont="1" applyBorder="1" applyAlignment="1">
      <alignment horizontal="center" vertical="center"/>
    </xf>
    <xf numFmtId="165" fontId="6" fillId="0" borderId="1" xfId="0" applyNumberFormat="1" applyFont="1" applyBorder="1" applyAlignment="1">
      <alignment horizontal="center" vertical="center"/>
    </xf>
    <xf numFmtId="0" fontId="6" fillId="6" borderId="1" xfId="0" applyFont="1" applyFill="1" applyBorder="1" applyAlignment="1">
      <alignment horizontal="center" vertical="center"/>
    </xf>
    <xf numFmtId="0" fontId="7" fillId="0" borderId="1" xfId="0" applyFont="1" applyBorder="1" applyAlignment="1">
      <alignment vertical="center" wrapText="1"/>
    </xf>
    <xf numFmtId="0" fontId="7" fillId="0" borderId="1" xfId="0" applyFont="1" applyBorder="1" applyAlignment="1">
      <alignment horizontal="center" vertical="center"/>
    </xf>
    <xf numFmtId="2" fontId="3" fillId="4" borderId="1" xfId="0" applyNumberFormat="1" applyFont="1" applyFill="1" applyBorder="1" applyAlignment="1">
      <alignment horizontal="center" vertical="center" wrapText="1"/>
    </xf>
    <xf numFmtId="0" fontId="3"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4" fontId="8" fillId="0" borderId="1" xfId="0" applyNumberFormat="1" applyFont="1" applyBorder="1" applyAlignment="1">
      <alignment horizontal="center" vertical="center"/>
    </xf>
    <xf numFmtId="4" fontId="6" fillId="7" borderId="1" xfId="0" applyNumberFormat="1" applyFont="1" applyFill="1" applyBorder="1" applyAlignment="1">
      <alignment horizontal="center" vertical="center"/>
    </xf>
    <xf numFmtId="4" fontId="6" fillId="5" borderId="1" xfId="0" applyNumberFormat="1" applyFont="1" applyFill="1" applyBorder="1" applyAlignment="1">
      <alignment horizontal="center" vertical="center"/>
    </xf>
    <xf numFmtId="0" fontId="8" fillId="6" borderId="1" xfId="0" applyFont="1" applyFill="1" applyBorder="1" applyAlignment="1">
      <alignment horizontal="center" vertical="center"/>
    </xf>
    <xf numFmtId="0" fontId="6" fillId="6" borderId="1" xfId="0" applyFont="1" applyFill="1" applyBorder="1" applyAlignment="1">
      <alignment horizontal="center" vertical="center"/>
    </xf>
    <xf numFmtId="0" fontId="8" fillId="0" borderId="1" xfId="0" applyFont="1" applyBorder="1" applyAlignment="1">
      <alignment horizontal="center" vertical="center" wrapText="1"/>
    </xf>
    <xf numFmtId="0" fontId="5" fillId="0" borderId="0" xfId="0" applyFont="1" applyAlignment="1">
      <alignment horizontal="left" vertical="center"/>
    </xf>
    <xf numFmtId="0" fontId="6" fillId="5" borderId="1" xfId="0" applyFont="1" applyFill="1" applyBorder="1" applyAlignment="1">
      <alignment horizontal="center" vertical="center"/>
    </xf>
    <xf numFmtId="0" fontId="3" fillId="5" borderId="1" xfId="0" applyFont="1" applyFill="1" applyBorder="1" applyAlignment="1">
      <alignment horizontal="center" vertical="center"/>
    </xf>
    <xf numFmtId="0" fontId="7" fillId="0" borderId="1" xfId="0" applyFont="1" applyBorder="1" applyAlignment="1">
      <alignment horizontal="center" vertical="center" wrapText="1"/>
    </xf>
    <xf numFmtId="0" fontId="6" fillId="0" borderId="1" xfId="0" applyFont="1" applyBorder="1" applyAlignment="1">
      <alignment horizontal="center" vertical="center"/>
    </xf>
    <xf numFmtId="0" fontId="3" fillId="0" borderId="1" xfId="0" applyFont="1" applyBorder="1" applyAlignment="1">
      <alignment horizontal="center" vertical="center"/>
    </xf>
    <xf numFmtId="0" fontId="6" fillId="7" borderId="1" xfId="0" applyFont="1" applyFill="1" applyBorder="1" applyAlignment="1">
      <alignment horizontal="center" vertical="center"/>
    </xf>
    <xf numFmtId="0" fontId="3" fillId="7" borderId="1" xfId="0" applyFont="1" applyFill="1" applyBorder="1" applyAlignment="1">
      <alignment horizontal="center" vertical="center"/>
    </xf>
    <xf numFmtId="0" fontId="2" fillId="0" borderId="0" xfId="0" applyFont="1" applyAlignment="1">
      <alignment horizontal="center" vertical="center"/>
    </xf>
    <xf numFmtId="0" fontId="6" fillId="6" borderId="1" xfId="0" applyFont="1" applyFill="1" applyBorder="1" applyAlignment="1">
      <alignment horizontal="left" vertical="center"/>
    </xf>
    <xf numFmtId="0" fontId="6" fillId="0" borderId="1" xfId="0" applyFont="1" applyBorder="1" applyAlignment="1">
      <alignment horizontal="center" vertical="center" wrapText="1"/>
    </xf>
    <xf numFmtId="0" fontId="3" fillId="0" borderId="1" xfId="0" applyFont="1" applyBorder="1" applyAlignment="1">
      <alignment horizontal="center" vertical="center" wrapText="1"/>
    </xf>
  </cellXfs>
  <cellStyles count="2">
    <cellStyle name="Normal" xfId="0" builtinId="0"/>
    <cellStyle name="Normal 3" xfId="1" xr:uid="{94A29432-A2E7-4C51-80CA-1F92D0875DFF}"/>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79"/>
  <sheetViews>
    <sheetView tabSelected="1" zoomScaleNormal="100" workbookViewId="0">
      <selection activeCell="G6" sqref="G6"/>
    </sheetView>
  </sheetViews>
  <sheetFormatPr defaultColWidth="9.1796875" defaultRowHeight="14" x14ac:dyDescent="0.3"/>
  <cols>
    <col min="1" max="1" width="6.54296875" style="21" customWidth="1"/>
    <col min="2" max="2" width="59.54296875" style="21" customWidth="1"/>
    <col min="3" max="3" width="6.81640625" style="8" customWidth="1"/>
    <col min="4" max="4" width="10" style="7" customWidth="1"/>
    <col min="5" max="5" width="9.7265625" style="8" customWidth="1"/>
    <col min="6" max="6" width="8.1796875" style="8" customWidth="1"/>
    <col min="7" max="7" width="10.26953125" style="8" customWidth="1"/>
    <col min="8" max="8" width="11.54296875" style="8" customWidth="1"/>
    <col min="9" max="16384" width="9.1796875" style="1"/>
  </cols>
  <sheetData>
    <row r="1" spans="1:11" ht="27.75" customHeight="1" x14ac:dyDescent="0.3">
      <c r="A1" s="56" t="s">
        <v>27</v>
      </c>
      <c r="B1" s="56"/>
      <c r="C1" s="56"/>
      <c r="D1" s="56"/>
      <c r="E1" s="56"/>
      <c r="F1" s="56"/>
      <c r="G1" s="56"/>
      <c r="H1" s="56"/>
    </row>
    <row r="2" spans="1:11" ht="15.5" x14ac:dyDescent="0.3">
      <c r="A2" s="2" t="s">
        <v>57</v>
      </c>
      <c r="B2" s="3"/>
      <c r="D2" s="4"/>
      <c r="E2" s="5"/>
      <c r="F2" s="5"/>
      <c r="G2" s="5"/>
      <c r="H2" s="5"/>
      <c r="I2" s="6"/>
      <c r="J2" s="6"/>
      <c r="K2" s="6"/>
    </row>
    <row r="3" spans="1:11" ht="15.5" x14ac:dyDescent="0.3">
      <c r="A3" s="48" t="s">
        <v>56</v>
      </c>
      <c r="B3" s="48"/>
    </row>
    <row r="4" spans="1:11" ht="28" x14ac:dyDescent="0.3">
      <c r="A4" s="22" t="s">
        <v>4</v>
      </c>
      <c r="B4" s="23" t="s">
        <v>5</v>
      </c>
      <c r="C4" s="23" t="s">
        <v>28</v>
      </c>
      <c r="D4" s="24" t="s">
        <v>29</v>
      </c>
      <c r="E4" s="22" t="s">
        <v>30</v>
      </c>
      <c r="F4" s="23" t="s">
        <v>0</v>
      </c>
      <c r="G4" s="22" t="s">
        <v>45</v>
      </c>
      <c r="H4" s="22" t="s">
        <v>46</v>
      </c>
    </row>
    <row r="5" spans="1:11" ht="18" customHeight="1" x14ac:dyDescent="0.3">
      <c r="A5" s="36" t="s">
        <v>2</v>
      </c>
      <c r="B5" s="57" t="s">
        <v>7</v>
      </c>
      <c r="C5" s="57"/>
      <c r="D5" s="57"/>
      <c r="E5" s="57"/>
      <c r="F5" s="57"/>
      <c r="G5" s="57"/>
      <c r="H5" s="57"/>
    </row>
    <row r="6" spans="1:11" ht="42" x14ac:dyDescent="0.3">
      <c r="A6" s="11">
        <v>1</v>
      </c>
      <c r="B6" s="29" t="s">
        <v>44</v>
      </c>
      <c r="C6" s="25">
        <v>2</v>
      </c>
      <c r="D6" s="10">
        <v>1</v>
      </c>
      <c r="E6" s="10">
        <f>C6*D6</f>
        <v>2</v>
      </c>
      <c r="F6" s="26" t="s">
        <v>8</v>
      </c>
      <c r="G6" s="26"/>
      <c r="H6" s="27">
        <f>G6*E6</f>
        <v>0</v>
      </c>
    </row>
    <row r="7" spans="1:11" ht="28" x14ac:dyDescent="0.3">
      <c r="A7" s="11">
        <v>2</v>
      </c>
      <c r="B7" s="28" t="s">
        <v>15</v>
      </c>
      <c r="C7" s="25">
        <v>2</v>
      </c>
      <c r="D7" s="10">
        <v>0.42874999999999991</v>
      </c>
      <c r="E7" s="10">
        <f>C7*D7</f>
        <v>0.85749999999999982</v>
      </c>
      <c r="F7" s="10" t="s">
        <v>12</v>
      </c>
      <c r="G7" s="26"/>
      <c r="H7" s="27">
        <f t="shared" ref="H7:H13" si="0">G7*E7</f>
        <v>0</v>
      </c>
    </row>
    <row r="8" spans="1:11" ht="28" x14ac:dyDescent="0.3">
      <c r="A8" s="11">
        <v>3</v>
      </c>
      <c r="B8" s="29" t="s">
        <v>14</v>
      </c>
      <c r="C8" s="25">
        <v>2</v>
      </c>
      <c r="D8" s="10">
        <v>0.48999999999999994</v>
      </c>
      <c r="E8" s="30">
        <f>C8*D8</f>
        <v>0.97999999999999987</v>
      </c>
      <c r="F8" s="11" t="s">
        <v>12</v>
      </c>
      <c r="G8" s="26"/>
      <c r="H8" s="27">
        <f t="shared" si="0"/>
        <v>0</v>
      </c>
    </row>
    <row r="9" spans="1:11" ht="42" x14ac:dyDescent="0.3">
      <c r="A9" s="11">
        <v>4</v>
      </c>
      <c r="B9" s="31" t="s">
        <v>31</v>
      </c>
      <c r="C9" s="25">
        <v>2</v>
      </c>
      <c r="D9" s="33">
        <v>30</v>
      </c>
      <c r="E9" s="33">
        <f t="shared" ref="E9:E14" si="1">C9*D9</f>
        <v>60</v>
      </c>
      <c r="F9" s="33" t="s">
        <v>9</v>
      </c>
      <c r="G9" s="34"/>
      <c r="H9" s="27">
        <f t="shared" si="0"/>
        <v>0</v>
      </c>
    </row>
    <row r="10" spans="1:11" ht="56" x14ac:dyDescent="0.3">
      <c r="A10" s="11">
        <v>5</v>
      </c>
      <c r="B10" s="29" t="s">
        <v>16</v>
      </c>
      <c r="C10" s="25">
        <v>2</v>
      </c>
      <c r="D10" s="33">
        <v>77</v>
      </c>
      <c r="E10" s="10">
        <f t="shared" si="1"/>
        <v>154</v>
      </c>
      <c r="F10" s="11" t="s">
        <v>17</v>
      </c>
      <c r="G10" s="26"/>
      <c r="H10" s="27">
        <f t="shared" si="0"/>
        <v>0</v>
      </c>
    </row>
    <row r="11" spans="1:11" ht="42" x14ac:dyDescent="0.3">
      <c r="A11" s="11">
        <v>6</v>
      </c>
      <c r="B11" s="29" t="s">
        <v>32</v>
      </c>
      <c r="C11" s="25">
        <v>2</v>
      </c>
      <c r="D11" s="33">
        <v>2.5</v>
      </c>
      <c r="E11" s="10">
        <f t="shared" si="1"/>
        <v>5</v>
      </c>
      <c r="F11" s="11" t="s">
        <v>17</v>
      </c>
      <c r="G11" s="26"/>
      <c r="H11" s="27">
        <f t="shared" si="0"/>
        <v>0</v>
      </c>
    </row>
    <row r="12" spans="1:11" ht="42" x14ac:dyDescent="0.3">
      <c r="A12" s="11">
        <v>7</v>
      </c>
      <c r="B12" s="29" t="s">
        <v>13</v>
      </c>
      <c r="C12" s="25">
        <v>2</v>
      </c>
      <c r="D12" s="33">
        <v>77</v>
      </c>
      <c r="E12" s="10">
        <f t="shared" si="1"/>
        <v>154</v>
      </c>
      <c r="F12" s="11" t="s">
        <v>17</v>
      </c>
      <c r="G12" s="26"/>
      <c r="H12" s="27">
        <f t="shared" si="0"/>
        <v>0</v>
      </c>
    </row>
    <row r="13" spans="1:11" ht="28" x14ac:dyDescent="0.3">
      <c r="A13" s="11">
        <v>8</v>
      </c>
      <c r="B13" s="28" t="s">
        <v>33</v>
      </c>
      <c r="C13" s="25">
        <v>2</v>
      </c>
      <c r="D13" s="33">
        <v>1</v>
      </c>
      <c r="E13" s="10">
        <f t="shared" si="1"/>
        <v>2</v>
      </c>
      <c r="F13" s="11" t="s">
        <v>18</v>
      </c>
      <c r="G13" s="26"/>
      <c r="H13" s="27">
        <f t="shared" si="0"/>
        <v>0</v>
      </c>
    </row>
    <row r="14" spans="1:11" ht="56" x14ac:dyDescent="0.3">
      <c r="A14" s="11">
        <v>9</v>
      </c>
      <c r="B14" s="29" t="s">
        <v>41</v>
      </c>
      <c r="C14" s="25">
        <v>2</v>
      </c>
      <c r="D14" s="33">
        <v>61.6</v>
      </c>
      <c r="E14" s="10">
        <f t="shared" si="1"/>
        <v>123.2</v>
      </c>
      <c r="F14" s="11" t="s">
        <v>6</v>
      </c>
      <c r="G14" s="26"/>
      <c r="H14" s="27">
        <f>G14*E14</f>
        <v>0</v>
      </c>
    </row>
    <row r="15" spans="1:11" ht="20.149999999999999" customHeight="1" x14ac:dyDescent="0.3">
      <c r="A15" s="11"/>
      <c r="B15" s="58" t="s">
        <v>50</v>
      </c>
      <c r="C15" s="58"/>
      <c r="D15" s="59"/>
      <c r="E15" s="59"/>
      <c r="F15" s="59"/>
      <c r="G15" s="59"/>
      <c r="H15" s="35">
        <f>SUM(H6:H14)</f>
        <v>0</v>
      </c>
    </row>
    <row r="16" spans="1:11" x14ac:dyDescent="0.3">
      <c r="A16" s="36" t="s">
        <v>1</v>
      </c>
      <c r="B16" s="46" t="s">
        <v>43</v>
      </c>
      <c r="C16" s="46"/>
      <c r="D16" s="46"/>
      <c r="E16" s="46"/>
      <c r="F16" s="46"/>
      <c r="G16" s="46"/>
      <c r="H16" s="46"/>
    </row>
    <row r="17" spans="1:11" ht="98" x14ac:dyDescent="0.3">
      <c r="A17" s="11">
        <v>1</v>
      </c>
      <c r="B17" s="37" t="s">
        <v>34</v>
      </c>
      <c r="C17" s="32">
        <v>2</v>
      </c>
      <c r="D17" s="33">
        <v>11.12</v>
      </c>
      <c r="E17" s="33">
        <f>C17*D17</f>
        <v>22.24</v>
      </c>
      <c r="F17" s="38" t="s">
        <v>12</v>
      </c>
      <c r="G17" s="38"/>
      <c r="H17" s="27">
        <f t="shared" ref="H17" si="2">G17*E17</f>
        <v>0</v>
      </c>
      <c r="K17" s="9"/>
    </row>
    <row r="18" spans="1:11" ht="22.5" customHeight="1" x14ac:dyDescent="0.3">
      <c r="A18" s="11"/>
      <c r="B18" s="58" t="s">
        <v>51</v>
      </c>
      <c r="C18" s="58"/>
      <c r="D18" s="59"/>
      <c r="E18" s="59"/>
      <c r="F18" s="59"/>
      <c r="G18" s="59"/>
      <c r="H18" s="35">
        <f>H17</f>
        <v>0</v>
      </c>
      <c r="K18" s="9"/>
    </row>
    <row r="19" spans="1:11" x14ac:dyDescent="0.3">
      <c r="A19" s="36" t="s">
        <v>3</v>
      </c>
      <c r="B19" s="45" t="s">
        <v>23</v>
      </c>
      <c r="C19" s="45"/>
      <c r="D19" s="46"/>
      <c r="E19" s="46"/>
      <c r="F19" s="46"/>
      <c r="G19" s="46"/>
      <c r="H19" s="46"/>
      <c r="K19" s="9"/>
    </row>
    <row r="20" spans="1:11" ht="86.5" customHeight="1" x14ac:dyDescent="0.3">
      <c r="A20" s="11">
        <v>1</v>
      </c>
      <c r="B20" s="37" t="s">
        <v>35</v>
      </c>
      <c r="C20" s="34">
        <v>2</v>
      </c>
      <c r="D20" s="33">
        <v>2</v>
      </c>
      <c r="E20" s="33">
        <f t="shared" ref="E20" si="3">C20*D20</f>
        <v>4</v>
      </c>
      <c r="F20" s="38" t="s">
        <v>8</v>
      </c>
      <c r="G20" s="38"/>
      <c r="H20" s="27">
        <f>G20*E20</f>
        <v>0</v>
      </c>
      <c r="K20" s="9"/>
    </row>
    <row r="21" spans="1:11" ht="21" customHeight="1" x14ac:dyDescent="0.3">
      <c r="A21" s="11"/>
      <c r="B21" s="47" t="s">
        <v>52</v>
      </c>
      <c r="C21" s="47"/>
      <c r="D21" s="51"/>
      <c r="E21" s="51"/>
      <c r="F21" s="51"/>
      <c r="G21" s="51"/>
      <c r="H21" s="42">
        <f>H20</f>
        <v>0</v>
      </c>
    </row>
    <row r="22" spans="1:11" x14ac:dyDescent="0.3">
      <c r="A22" s="36" t="s">
        <v>10</v>
      </c>
      <c r="B22" s="45" t="s">
        <v>38</v>
      </c>
      <c r="C22" s="45"/>
      <c r="D22" s="46"/>
      <c r="E22" s="46"/>
      <c r="F22" s="46"/>
      <c r="G22" s="46"/>
      <c r="H22" s="46"/>
    </row>
    <row r="23" spans="1:11" ht="61" customHeight="1" x14ac:dyDescent="0.3">
      <c r="A23" s="32">
        <v>1</v>
      </c>
      <c r="B23" s="37" t="s">
        <v>36</v>
      </c>
      <c r="C23" s="32">
        <v>2</v>
      </c>
      <c r="D23" s="39">
        <v>2</v>
      </c>
      <c r="E23" s="40">
        <f t="shared" ref="E23:E25" si="4">C23*D23</f>
        <v>4</v>
      </c>
      <c r="F23" s="40" t="s">
        <v>19</v>
      </c>
      <c r="G23" s="41"/>
      <c r="H23" s="27">
        <f t="shared" ref="H23:H25" si="5">G23*E23</f>
        <v>0</v>
      </c>
    </row>
    <row r="24" spans="1:11" ht="45" customHeight="1" x14ac:dyDescent="0.3">
      <c r="A24" s="32">
        <v>2</v>
      </c>
      <c r="B24" s="37" t="s">
        <v>37</v>
      </c>
      <c r="C24" s="32">
        <v>2</v>
      </c>
      <c r="D24" s="39">
        <v>1.53</v>
      </c>
      <c r="E24" s="40">
        <f t="shared" si="4"/>
        <v>3.06</v>
      </c>
      <c r="F24" s="38" t="s">
        <v>12</v>
      </c>
      <c r="G24" s="41"/>
      <c r="H24" s="27">
        <f t="shared" si="5"/>
        <v>0</v>
      </c>
    </row>
    <row r="25" spans="1:11" ht="48" customHeight="1" x14ac:dyDescent="0.3">
      <c r="A25" s="32">
        <v>3</v>
      </c>
      <c r="B25" s="37" t="s">
        <v>39</v>
      </c>
      <c r="C25" s="32">
        <v>2</v>
      </c>
      <c r="D25" s="39">
        <v>1</v>
      </c>
      <c r="E25" s="40">
        <f t="shared" si="4"/>
        <v>2</v>
      </c>
      <c r="F25" s="38" t="s">
        <v>8</v>
      </c>
      <c r="G25" s="41"/>
      <c r="H25" s="27">
        <f t="shared" si="5"/>
        <v>0</v>
      </c>
    </row>
    <row r="26" spans="1:11" ht="20.149999999999999" customHeight="1" x14ac:dyDescent="0.3">
      <c r="A26" s="47" t="s">
        <v>53</v>
      </c>
      <c r="B26" s="47"/>
      <c r="C26" s="47"/>
      <c r="D26" s="47"/>
      <c r="E26" s="47"/>
      <c r="F26" s="47"/>
      <c r="G26" s="47"/>
      <c r="H26" s="42">
        <f>SUM(H23:H24)</f>
        <v>0</v>
      </c>
    </row>
    <row r="27" spans="1:11" x14ac:dyDescent="0.3">
      <c r="A27" s="36" t="s">
        <v>11</v>
      </c>
      <c r="B27" s="45" t="s">
        <v>20</v>
      </c>
      <c r="C27" s="45"/>
      <c r="D27" s="46"/>
      <c r="E27" s="46"/>
      <c r="F27" s="46"/>
      <c r="G27" s="46"/>
      <c r="H27" s="46"/>
    </row>
    <row r="28" spans="1:11" ht="18.75" customHeight="1" x14ac:dyDescent="0.3">
      <c r="A28" s="32">
        <v>1</v>
      </c>
      <c r="B28" s="37" t="s">
        <v>21</v>
      </c>
      <c r="C28" s="32">
        <v>2</v>
      </c>
      <c r="D28" s="10">
        <v>6</v>
      </c>
      <c r="E28" s="11">
        <f t="shared" ref="E28:E30" si="6">C28*D28</f>
        <v>12</v>
      </c>
      <c r="F28" s="38" t="s">
        <v>12</v>
      </c>
      <c r="G28" s="11"/>
      <c r="H28" s="27">
        <f t="shared" ref="H28:H29" si="7">G28*E28</f>
        <v>0</v>
      </c>
    </row>
    <row r="29" spans="1:11" ht="45.75" customHeight="1" x14ac:dyDescent="0.3">
      <c r="A29" s="32">
        <v>2</v>
      </c>
      <c r="B29" s="37" t="s">
        <v>49</v>
      </c>
      <c r="C29" s="32">
        <v>2</v>
      </c>
      <c r="D29" s="10">
        <v>2</v>
      </c>
      <c r="E29" s="11">
        <f t="shared" si="6"/>
        <v>4</v>
      </c>
      <c r="F29" s="11" t="s">
        <v>22</v>
      </c>
      <c r="G29" s="11"/>
      <c r="H29" s="27">
        <f t="shared" si="7"/>
        <v>0</v>
      </c>
    </row>
    <row r="30" spans="1:11" ht="62.25" customHeight="1" x14ac:dyDescent="0.3">
      <c r="A30" s="32">
        <v>3</v>
      </c>
      <c r="B30" s="37" t="s">
        <v>26</v>
      </c>
      <c r="C30" s="32">
        <v>2</v>
      </c>
      <c r="D30" s="10">
        <v>4</v>
      </c>
      <c r="E30" s="11">
        <f t="shared" si="6"/>
        <v>8</v>
      </c>
      <c r="F30" s="11" t="s">
        <v>22</v>
      </c>
      <c r="G30" s="11"/>
      <c r="H30" s="27">
        <f>G30*E30</f>
        <v>0</v>
      </c>
    </row>
    <row r="31" spans="1:11" ht="23.5" customHeight="1" x14ac:dyDescent="0.3">
      <c r="A31" s="47" t="s">
        <v>54</v>
      </c>
      <c r="B31" s="47"/>
      <c r="C31" s="47"/>
      <c r="D31" s="47"/>
      <c r="E31" s="47"/>
      <c r="F31" s="47"/>
      <c r="G31" s="47"/>
      <c r="H31" s="42">
        <f>SUM(H28:H30)</f>
        <v>0</v>
      </c>
    </row>
    <row r="32" spans="1:11" x14ac:dyDescent="0.3">
      <c r="A32" s="36" t="s">
        <v>24</v>
      </c>
      <c r="B32" s="45" t="s">
        <v>25</v>
      </c>
      <c r="C32" s="45"/>
      <c r="D32" s="46"/>
      <c r="E32" s="46"/>
      <c r="F32" s="46"/>
      <c r="G32" s="46"/>
      <c r="H32" s="46"/>
    </row>
    <row r="33" spans="1:20" ht="196" x14ac:dyDescent="0.3">
      <c r="A33" s="32">
        <v>1</v>
      </c>
      <c r="B33" s="37" t="s">
        <v>42</v>
      </c>
      <c r="C33" s="32">
        <v>2</v>
      </c>
      <c r="D33" s="10">
        <v>1</v>
      </c>
      <c r="E33" s="11">
        <f t="shared" ref="E33:E34" si="8">C33*D33</f>
        <v>2</v>
      </c>
      <c r="F33" s="11" t="s">
        <v>22</v>
      </c>
      <c r="G33" s="11"/>
      <c r="H33" s="27">
        <f t="shared" ref="H33:H34" si="9">G33*E33</f>
        <v>0</v>
      </c>
    </row>
    <row r="34" spans="1:20" ht="56" x14ac:dyDescent="0.3">
      <c r="A34" s="32">
        <v>2</v>
      </c>
      <c r="B34" s="37" t="s">
        <v>40</v>
      </c>
      <c r="C34" s="32">
        <v>2</v>
      </c>
      <c r="D34" s="10">
        <v>1</v>
      </c>
      <c r="E34" s="11">
        <f t="shared" si="8"/>
        <v>2</v>
      </c>
      <c r="F34" s="11" t="s">
        <v>22</v>
      </c>
      <c r="G34" s="11"/>
      <c r="H34" s="27">
        <f t="shared" si="9"/>
        <v>0</v>
      </c>
    </row>
    <row r="35" spans="1:20" ht="20.5" customHeight="1" x14ac:dyDescent="0.3">
      <c r="A35" s="52" t="s">
        <v>55</v>
      </c>
      <c r="B35" s="53"/>
      <c r="C35" s="53"/>
      <c r="D35" s="53"/>
      <c r="E35" s="53"/>
      <c r="F35" s="53"/>
      <c r="G35" s="53"/>
      <c r="H35" s="42">
        <f>SUM(H33:H34)</f>
        <v>0</v>
      </c>
    </row>
    <row r="36" spans="1:20" ht="25.5" customHeight="1" x14ac:dyDescent="0.3">
      <c r="A36" s="54" t="s">
        <v>47</v>
      </c>
      <c r="B36" s="55"/>
      <c r="C36" s="55"/>
      <c r="D36" s="55"/>
      <c r="E36" s="55"/>
      <c r="F36" s="55"/>
      <c r="G36" s="55"/>
      <c r="H36" s="43">
        <f>SUM(H15+H18+H21+H26+H31+H35)</f>
        <v>0</v>
      </c>
    </row>
    <row r="37" spans="1:20" ht="24.75" customHeight="1" x14ac:dyDescent="0.3">
      <c r="A37" s="49" t="s">
        <v>48</v>
      </c>
      <c r="B37" s="50"/>
      <c r="C37" s="50"/>
      <c r="D37" s="50"/>
      <c r="E37" s="50"/>
      <c r="F37" s="50"/>
      <c r="G37" s="50"/>
      <c r="H37" s="44"/>
    </row>
    <row r="38" spans="1:20" ht="63" customHeight="1" x14ac:dyDescent="0.3">
      <c r="A38" s="1"/>
      <c r="B38" s="13"/>
      <c r="C38" s="14"/>
      <c r="G38" s="1"/>
      <c r="H38" s="1"/>
    </row>
    <row r="39" spans="1:20" ht="28.5" customHeight="1" x14ac:dyDescent="0.3">
      <c r="A39" s="1"/>
      <c r="B39" s="1"/>
      <c r="G39" s="1"/>
      <c r="H39" s="1"/>
    </row>
    <row r="40" spans="1:20" x14ac:dyDescent="0.3">
      <c r="A40" s="1"/>
      <c r="B40" s="1"/>
      <c r="G40" s="1"/>
      <c r="H40" s="1"/>
    </row>
    <row r="41" spans="1:20" x14ac:dyDescent="0.3">
      <c r="A41" s="1"/>
      <c r="B41" s="1"/>
      <c r="G41" s="1"/>
      <c r="H41" s="1"/>
    </row>
    <row r="42" spans="1:20" ht="142" customHeight="1" x14ac:dyDescent="0.3">
      <c r="A42" s="1"/>
      <c r="B42" s="1"/>
      <c r="G42" s="1"/>
      <c r="H42" s="1"/>
    </row>
    <row r="43" spans="1:20" x14ac:dyDescent="0.3">
      <c r="A43" s="1"/>
      <c r="B43" s="1"/>
      <c r="G43" s="1"/>
      <c r="H43" s="1"/>
    </row>
    <row r="44" spans="1:20" x14ac:dyDescent="0.3">
      <c r="A44" s="1"/>
      <c r="B44" s="1"/>
      <c r="G44" s="1"/>
      <c r="H44" s="1"/>
    </row>
    <row r="45" spans="1:20" s="18" customFormat="1" x14ac:dyDescent="0.3">
      <c r="A45" s="15"/>
      <c r="B45" s="15"/>
      <c r="C45" s="16"/>
      <c r="D45" s="17"/>
      <c r="E45" s="16"/>
      <c r="F45" s="16"/>
      <c r="G45" s="15"/>
      <c r="H45" s="15"/>
      <c r="I45" s="15"/>
      <c r="J45" s="15"/>
      <c r="K45" s="15"/>
      <c r="L45" s="15"/>
      <c r="M45" s="15"/>
      <c r="N45" s="15"/>
      <c r="O45" s="15"/>
      <c r="P45" s="15"/>
      <c r="Q45" s="15"/>
      <c r="R45" s="15"/>
      <c r="S45" s="15"/>
      <c r="T45" s="15"/>
    </row>
    <row r="46" spans="1:20" s="18" customFormat="1" x14ac:dyDescent="0.3">
      <c r="A46" s="15"/>
      <c r="B46" s="15"/>
      <c r="C46" s="16"/>
      <c r="D46" s="17"/>
      <c r="E46" s="16"/>
      <c r="F46" s="16"/>
      <c r="G46" s="15"/>
      <c r="H46" s="15"/>
      <c r="I46" s="15"/>
      <c r="J46" s="15"/>
      <c r="K46" s="15"/>
      <c r="L46" s="15"/>
      <c r="M46" s="15"/>
      <c r="N46" s="15"/>
      <c r="O46" s="15"/>
      <c r="P46" s="15"/>
      <c r="Q46" s="15"/>
      <c r="R46" s="15"/>
      <c r="S46" s="15"/>
      <c r="T46" s="15"/>
    </row>
    <row r="47" spans="1:20" s="18" customFormat="1" x14ac:dyDescent="0.3">
      <c r="A47" s="15"/>
      <c r="B47" s="15"/>
      <c r="C47" s="16"/>
      <c r="D47" s="17"/>
      <c r="E47" s="16"/>
      <c r="F47" s="16"/>
      <c r="G47" s="15"/>
      <c r="H47" s="15"/>
      <c r="I47" s="15"/>
      <c r="J47" s="15"/>
      <c r="K47" s="15"/>
      <c r="L47" s="15"/>
      <c r="M47" s="15"/>
      <c r="N47" s="15"/>
      <c r="O47" s="15"/>
      <c r="P47" s="15"/>
      <c r="Q47" s="15"/>
      <c r="R47" s="15"/>
      <c r="S47" s="15"/>
      <c r="T47" s="15"/>
    </row>
    <row r="48" spans="1:20" s="18" customFormat="1" x14ac:dyDescent="0.3">
      <c r="A48" s="15"/>
      <c r="B48" s="15"/>
      <c r="C48" s="16"/>
      <c r="D48" s="17"/>
      <c r="E48" s="16"/>
      <c r="F48" s="16"/>
      <c r="G48" s="15"/>
      <c r="H48" s="15"/>
      <c r="I48" s="15"/>
      <c r="J48" s="15"/>
      <c r="K48" s="15"/>
      <c r="L48" s="15"/>
      <c r="M48" s="15"/>
      <c r="N48" s="15"/>
      <c r="O48" s="15"/>
      <c r="P48" s="15"/>
      <c r="Q48" s="15"/>
      <c r="R48" s="15"/>
      <c r="S48" s="15"/>
      <c r="T48" s="15"/>
    </row>
    <row r="49" spans="1:20" s="18" customFormat="1" x14ac:dyDescent="0.3">
      <c r="A49" s="15"/>
      <c r="B49" s="15"/>
      <c r="C49" s="16"/>
      <c r="D49" s="17"/>
      <c r="E49" s="16"/>
      <c r="F49" s="16"/>
      <c r="G49" s="15"/>
      <c r="H49" s="15"/>
      <c r="I49" s="15"/>
      <c r="J49" s="15"/>
      <c r="K49" s="15"/>
      <c r="L49" s="15"/>
      <c r="M49" s="15"/>
      <c r="N49" s="15"/>
      <c r="O49" s="15"/>
      <c r="P49" s="15"/>
      <c r="Q49" s="15"/>
      <c r="R49" s="15"/>
      <c r="S49" s="15"/>
      <c r="T49" s="15"/>
    </row>
    <row r="50" spans="1:20" s="18" customFormat="1" x14ac:dyDescent="0.3">
      <c r="A50" s="15"/>
      <c r="B50" s="15"/>
      <c r="C50" s="16"/>
      <c r="D50" s="17"/>
      <c r="E50" s="16"/>
      <c r="F50" s="16"/>
      <c r="G50" s="15"/>
      <c r="H50" s="15"/>
      <c r="I50" s="15"/>
      <c r="J50" s="15"/>
      <c r="K50" s="15"/>
      <c r="L50" s="15"/>
      <c r="M50" s="15"/>
      <c r="N50" s="15"/>
      <c r="O50" s="15"/>
      <c r="P50" s="15"/>
      <c r="Q50" s="15"/>
      <c r="R50" s="15"/>
      <c r="S50" s="15"/>
      <c r="T50" s="15"/>
    </row>
    <row r="51" spans="1:20" s="18" customFormat="1" x14ac:dyDescent="0.3">
      <c r="A51" s="15"/>
      <c r="B51" s="15"/>
      <c r="C51" s="16"/>
      <c r="D51" s="17"/>
      <c r="E51" s="16"/>
      <c r="F51" s="16"/>
      <c r="G51" s="15"/>
      <c r="H51" s="15"/>
      <c r="I51" s="15"/>
      <c r="J51" s="15"/>
      <c r="K51" s="15"/>
      <c r="L51" s="15"/>
      <c r="M51" s="15"/>
      <c r="N51" s="15"/>
      <c r="O51" s="15"/>
      <c r="P51" s="15"/>
      <c r="Q51" s="15"/>
      <c r="R51" s="15"/>
      <c r="S51" s="15"/>
      <c r="T51" s="15"/>
    </row>
    <row r="52" spans="1:20" x14ac:dyDescent="0.3">
      <c r="A52" s="1"/>
      <c r="B52" s="1"/>
      <c r="G52" s="1"/>
      <c r="H52" s="1"/>
    </row>
    <row r="53" spans="1:20" x14ac:dyDescent="0.3">
      <c r="A53" s="1"/>
      <c r="B53" s="1"/>
      <c r="G53" s="1"/>
      <c r="H53" s="1"/>
    </row>
    <row r="54" spans="1:20" ht="164.15" customHeight="1" x14ac:dyDescent="0.3">
      <c r="A54" s="1"/>
      <c r="B54" s="1"/>
      <c r="G54" s="1"/>
      <c r="H54" s="1"/>
    </row>
    <row r="55" spans="1:20" ht="253" customHeight="1" x14ac:dyDescent="0.3">
      <c r="A55" s="1"/>
      <c r="B55" s="1"/>
      <c r="G55" s="1"/>
      <c r="H55" s="1"/>
    </row>
    <row r="56" spans="1:20" ht="186.65" customHeight="1" x14ac:dyDescent="0.3">
      <c r="A56" s="1"/>
      <c r="B56" s="1"/>
      <c r="G56" s="1"/>
      <c r="H56" s="1"/>
    </row>
    <row r="57" spans="1:20" ht="172" customHeight="1" x14ac:dyDescent="0.3">
      <c r="A57" s="1"/>
      <c r="B57" s="1"/>
      <c r="G57" s="1"/>
      <c r="H57" s="1"/>
    </row>
    <row r="58" spans="1:20" x14ac:dyDescent="0.3">
      <c r="A58" s="19"/>
      <c r="B58" s="1"/>
      <c r="G58" s="1"/>
      <c r="H58" s="1"/>
    </row>
    <row r="59" spans="1:20" x14ac:dyDescent="0.3">
      <c r="A59" s="20"/>
      <c r="B59" s="1"/>
      <c r="G59" s="1"/>
      <c r="H59" s="1"/>
    </row>
    <row r="60" spans="1:20" ht="175" customHeight="1" x14ac:dyDescent="0.3">
      <c r="A60" s="1"/>
      <c r="B60" s="1"/>
      <c r="G60" s="1"/>
      <c r="H60" s="1"/>
    </row>
    <row r="61" spans="1:20" x14ac:dyDescent="0.3">
      <c r="A61" s="1"/>
      <c r="B61" s="1"/>
      <c r="G61" s="1"/>
      <c r="H61" s="1"/>
    </row>
    <row r="62" spans="1:20" x14ac:dyDescent="0.3">
      <c r="A62" s="1"/>
      <c r="B62" s="1"/>
      <c r="G62" s="1"/>
      <c r="H62" s="1"/>
    </row>
    <row r="63" spans="1:20" x14ac:dyDescent="0.3">
      <c r="A63" s="1"/>
      <c r="B63" s="1"/>
      <c r="G63" s="1"/>
      <c r="H63" s="1"/>
    </row>
    <row r="66" spans="9:9" ht="20.5" customHeight="1" x14ac:dyDescent="0.3">
      <c r="I66" s="20"/>
    </row>
    <row r="67" spans="9:9" ht="20.5" customHeight="1" x14ac:dyDescent="0.3"/>
    <row r="68" spans="9:9" ht="20.5" customHeight="1" x14ac:dyDescent="0.3"/>
    <row r="69" spans="9:9" ht="20.5" customHeight="1" x14ac:dyDescent="0.3"/>
    <row r="70" spans="9:9" ht="20.5" customHeight="1" x14ac:dyDescent="0.3"/>
    <row r="71" spans="9:9" ht="20.5" customHeight="1" x14ac:dyDescent="0.3">
      <c r="I71" s="12"/>
    </row>
    <row r="72" spans="9:9" ht="41.5" customHeight="1" x14ac:dyDescent="0.3"/>
    <row r="73" spans="9:9" ht="20.5" customHeight="1" x14ac:dyDescent="0.3"/>
    <row r="74" spans="9:9" ht="45.65" customHeight="1" x14ac:dyDescent="0.3"/>
    <row r="76" spans="9:9" ht="20.5" customHeight="1" x14ac:dyDescent="0.3"/>
    <row r="77" spans="9:9" ht="20.5" customHeight="1" x14ac:dyDescent="0.3"/>
    <row r="78" spans="9:9" ht="30.65" customHeight="1" x14ac:dyDescent="0.3"/>
    <row r="79" spans="9:9" ht="20.5" customHeight="1" x14ac:dyDescent="0.3"/>
  </sheetData>
  <mergeCells count="16">
    <mergeCell ref="A1:H1"/>
    <mergeCell ref="B5:H5"/>
    <mergeCell ref="B16:H16"/>
    <mergeCell ref="B15:G15"/>
    <mergeCell ref="B19:H19"/>
    <mergeCell ref="B18:G18"/>
    <mergeCell ref="B32:H32"/>
    <mergeCell ref="A31:G31"/>
    <mergeCell ref="A3:B3"/>
    <mergeCell ref="A37:G37"/>
    <mergeCell ref="B21:G21"/>
    <mergeCell ref="A35:G35"/>
    <mergeCell ref="A36:G36"/>
    <mergeCell ref="B22:H22"/>
    <mergeCell ref="A26:G26"/>
    <mergeCell ref="B27:H27"/>
  </mergeCells>
  <pageMargins left="0.6" right="0.4" top="0.75" bottom="0.75" header="0.3" footer="0.3"/>
  <pageSetup paperSize="9" scale="75" orientation="portrait" r:id="rId1"/>
  <headerFooter>
    <oddHeader>&amp;L&amp;G</oddHeader>
    <oddFooter>&amp;L_x000D_&amp;1#&amp;"Calibri"&amp;10&amp;K000000 Internal</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 MHT Herat</vt:lpstr>
      <vt:lpstr>'BOQ MHT Herat'!Print_Area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2024-06-12T04:50:18Z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627b15a-80ec-4ef7-8353-f32e3c89bf3e_Enabled">
    <vt:lpwstr>true</vt:lpwstr>
  </property>
  <property fmtid="{D5CDD505-2E9C-101B-9397-08002B2CF9AE}" pid="3" name="MSIP_Label_6627b15a-80ec-4ef7-8353-f32e3c89bf3e_SetDate">
    <vt:lpwstr>2023-09-02T11:18:33Z</vt:lpwstr>
  </property>
  <property fmtid="{D5CDD505-2E9C-101B-9397-08002B2CF9AE}" pid="4" name="MSIP_Label_6627b15a-80ec-4ef7-8353-f32e3c89bf3e_Method">
    <vt:lpwstr>Privileged</vt:lpwstr>
  </property>
  <property fmtid="{D5CDD505-2E9C-101B-9397-08002B2CF9AE}" pid="5" name="MSIP_Label_6627b15a-80ec-4ef7-8353-f32e3c89bf3e_Name">
    <vt:lpwstr>IFRC Internal</vt:lpwstr>
  </property>
  <property fmtid="{D5CDD505-2E9C-101B-9397-08002B2CF9AE}" pid="6" name="MSIP_Label_6627b15a-80ec-4ef7-8353-f32e3c89bf3e_SiteId">
    <vt:lpwstr>a2b53be5-734e-4e6c-ab0d-d184f60fd917</vt:lpwstr>
  </property>
  <property fmtid="{D5CDD505-2E9C-101B-9397-08002B2CF9AE}" pid="7" name="MSIP_Label_6627b15a-80ec-4ef7-8353-f32e3c89bf3e_ActionId">
    <vt:lpwstr>3b42e2d0-a49b-4848-938f-fd0bb4ce192d</vt:lpwstr>
  </property>
  <property fmtid="{D5CDD505-2E9C-101B-9397-08002B2CF9AE}" pid="8" name="MSIP_Label_6627b15a-80ec-4ef7-8353-f32e3c89bf3e_ContentBits">
    <vt:lpwstr>2</vt:lpwstr>
  </property>
</Properties>
</file>