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ing\waccache\AU1PEPF00000951\EXCELCNV\99d74245-8116-4e10-906c-cd104a9ed579\"/>
    </mc:Choice>
  </mc:AlternateContent>
  <xr:revisionPtr revIDLastSave="3" documentId="8_{FBA43BA1-AC6D-4319-A20B-D162278A002B}" xr6:coauthVersionLast="47" xr6:coauthVersionMax="47" xr10:uidLastSave="{DA3C4BE3-6212-4AFA-A971-A70FADB1DD89}"/>
  <bookViews>
    <workbookView xWindow="-60" yWindow="-60" windowWidth="15480" windowHeight="11640" tabRatio="921" xr2:uid="{CFB1D2C1-B491-41BD-B0AD-1F3AAB44921C}"/>
  </bookViews>
  <sheets>
    <sheet name="the last BOQ for latriine" sheetId="50" r:id="rId1"/>
    <sheet name="the last BOQ for latriine (2)" sheetId="52" r:id="rId2"/>
  </sheets>
  <definedNames>
    <definedName name="_xlnm.Print_Area" localSheetId="0">'the last BOQ for latriine'!$A$1:$H$39</definedName>
    <definedName name="_xlnm.Print_Area" localSheetId="1">'the last BOQ for latriine (2)'!#REF!</definedName>
    <definedName name="_xlnm.Print_Titles" localSheetId="0">'the last BOQ for latriine'!#REF!</definedName>
    <definedName name="_xlnm.Print_Titles" localSheetId="1">'the last BOQ for latriine (2)'!#REF!</definedName>
    <definedName name="res">#REF!</definedName>
    <definedName name="reservoir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52" l="1"/>
  <c r="H26" i="52"/>
  <c r="H27" i="52"/>
  <c r="H11" i="52"/>
  <c r="H23" i="52"/>
  <c r="H22" i="52"/>
  <c r="H21" i="52"/>
  <c r="H24" i="52"/>
  <c r="H19" i="52"/>
  <c r="H20" i="52"/>
  <c r="H16" i="52"/>
  <c r="H18" i="52"/>
  <c r="H15" i="52"/>
  <c r="H13" i="52"/>
  <c r="H14" i="52"/>
  <c r="H12" i="52"/>
  <c r="H8" i="52"/>
  <c r="H7" i="52"/>
  <c r="H6" i="52"/>
  <c r="H10" i="52"/>
  <c r="H4" i="52"/>
  <c r="H3" i="52"/>
  <c r="H5" i="52"/>
</calcChain>
</file>

<file path=xl/sharedStrings.xml><?xml version="1.0" encoding="utf-8"?>
<sst xmlns="http://schemas.openxmlformats.org/spreadsheetml/2006/main" count="161" uniqueCount="114">
  <si>
    <t xml:space="preserve">Medair WASH Program </t>
  </si>
  <si>
    <t>Bill of Quantity for single vault one cabinet</t>
  </si>
  <si>
    <t>S/Noشماره</t>
  </si>
  <si>
    <t>Descriptions</t>
  </si>
  <si>
    <t>نوعیت کار 
Description</t>
  </si>
  <si>
    <t xml:space="preserve">Unit واحد </t>
  </si>
  <si>
    <t>Quantity مقدار</t>
  </si>
  <si>
    <t>Cost/Unit (Afs.)
 قیمت فی واحد به افغانی</t>
  </si>
  <si>
    <t>Total Cost (Afs.)
قیمت مجموعی به افغانی</t>
  </si>
  <si>
    <t>Remarks ملاحظات</t>
  </si>
  <si>
    <t>Excavation of foundation in land type 3-5 with its related jobs.</t>
  </si>
  <si>
    <t xml:space="preserve">کندن کاری تهداب ها درزمین قسم سوم الی پنجم  باامورایجا بی </t>
  </si>
  <si>
    <r>
      <t>m</t>
    </r>
    <r>
      <rPr>
        <vertAlign val="superscript"/>
        <sz val="20"/>
        <rFont val="Times New Roman"/>
        <family val="1"/>
      </rPr>
      <t>3</t>
    </r>
  </si>
  <si>
    <t xml:space="preserve"> </t>
  </si>
  <si>
    <t xml:space="preserve"> supply of stone and Stone manonry with Cement 4:1</t>
  </si>
  <si>
    <t>انتقال سنګ و کار آن  با مصالح سمنت ۴:۱</t>
  </si>
  <si>
    <t xml:space="preserve">supply and installation  of slab with 100*100 cm size with 8 cm thickness </t>
  </si>
  <si>
    <t>تهیه ونصب سلب های اهن کانکریتی 100*100 سانتی متر با ضخامت 8 سانتی مترمطابق نقشه باامورایجابی</t>
  </si>
  <si>
    <t>Block +masonary of walls with Cement 4:1</t>
  </si>
  <si>
    <t>بلوک با مصالح سمنتی به مارک 1:4</t>
  </si>
  <si>
    <t xml:space="preserve"> Supply and installation of RCC beam for roof (12*5)*(15*6) </t>
  </si>
  <si>
    <t xml:space="preserve">کادر آهن کانکریتی که طول  آن باید 1.8 متر باشد </t>
  </si>
  <si>
    <t>m</t>
  </si>
  <si>
    <t xml:space="preserve"> Supply and installation ofRCC beam for top of door 1.5*0.15*0.15</t>
  </si>
  <si>
    <t>کادر آهن کانکریتی سر دروازه به ابعاد 1.5*0.15*0.15</t>
  </si>
  <si>
    <t xml:space="preserve">Supply and installation of RCC beam 1*0.15*0.15 for cleaning monhole cover </t>
  </si>
  <si>
    <t>کادر آهن کانکریتی سر منحول  به ابعاد 1*0.15*0.15</t>
  </si>
  <si>
    <t xml:space="preserve">Morter with Mark 1:4 for stone masonry </t>
  </si>
  <si>
    <t xml:space="preserve">مصالح به مارک 1:4 برای سنگ کاری </t>
  </si>
  <si>
    <t xml:space="preserve">Morter with Mark 1:4 for block masonry </t>
  </si>
  <si>
    <t xml:space="preserve">مصالح به مارک 1:4 برای بلوک زنی </t>
  </si>
  <si>
    <t xml:space="preserve">RCC Breack 30*80 cm </t>
  </si>
  <si>
    <t>خشت آهن کانکریتی به ابعاد 30*80</t>
  </si>
  <si>
    <t>No</t>
  </si>
  <si>
    <t>PCC Break 50*30 cm</t>
  </si>
  <si>
    <t>خشت  کانکریتی به ابعاد 30*50</t>
  </si>
  <si>
    <t xml:space="preserve">Ouside plaster with cement morter 1:3 </t>
  </si>
  <si>
    <t xml:space="preserve">پلستر دیوار های خارجې </t>
  </si>
  <si>
    <r>
      <t>m</t>
    </r>
    <r>
      <rPr>
        <vertAlign val="superscript"/>
        <sz val="20"/>
        <rFont val="Times New Roman"/>
        <family val="1"/>
      </rPr>
      <t>2</t>
    </r>
  </si>
  <si>
    <t xml:space="preserve">پلستر دیوار های داخلې </t>
  </si>
  <si>
    <t>PCC (1:2:4) in the roof,  Floor and other places with its related jobs .</t>
  </si>
  <si>
    <t xml:space="preserve">انداختن کانکریت بدون سیخ سقف وفرش ، باامورایجا بی </t>
  </si>
  <si>
    <t>Bolder gravel  in the Floor of Corridor, Ramp and pad all around the building with its related jobs .</t>
  </si>
  <si>
    <t xml:space="preserve">فرش جغل دریائی درکار رمپ دهلیز واطراف تشاب باامورایجا بی </t>
  </si>
  <si>
    <t>Pointing work of stone masonary outside of the foundation (1:3) with its related jobs .</t>
  </si>
  <si>
    <t xml:space="preserve">هنگاف کاری دیو.ارهای خارجی  مارک 1:3  باامورایجا بی </t>
  </si>
  <si>
    <t>Pointing work of stone masonary in side of the foundation (1:3) with its related jobs .</t>
  </si>
  <si>
    <t xml:space="preserve">هنگاف کاری دیو.ارهای داخلی  مارک 1:3 باامورایجا بی </t>
  </si>
  <si>
    <t xml:space="preserve">Installation and prpearing steel doors and  as per drawing. </t>
  </si>
  <si>
    <t xml:space="preserve">ساختن ونصب دروازه فلزی  معه آهن جامه ورنگمالی سه قلمه با امورایجابی    </t>
  </si>
  <si>
    <t xml:space="preserve">Installation and prpearing steel Window and  as per drawing. </t>
  </si>
  <si>
    <t xml:space="preserve">ساختن ونصب کلکین ها ی فلزی  معه آهن جامه ورنگمالی سه قلمه با امورایجابی    </t>
  </si>
  <si>
    <t>Installation of fly screen with all required activities.</t>
  </si>
  <si>
    <t xml:space="preserve">نصب جالی مگس معه چفتی باامورایجابی </t>
  </si>
  <si>
    <t>Installation and perparing Steel Gate according to the drawing.</t>
  </si>
  <si>
    <t xml:space="preserve">تهیه ونصب دریچه های فلزی  مطابق نقشه باامورایجابی </t>
  </si>
  <si>
    <t xml:space="preserve">Supply and installation 2inch P.V.C pipe class C for ventelation as per drawing. </t>
  </si>
  <si>
    <t>نصب نل هواکش p.v.c دو انج داخل تشناب ها باامورایجا سی کلاس سی</t>
  </si>
  <si>
    <t>Supply and installation and preparing  G.I PIPE with 1 1/2"DIA as per drawing.</t>
  </si>
  <si>
    <t>تهیه ونصب نل 1 1/2 انچ جستی معه فتنگ باب   با امورایجابی</t>
  </si>
  <si>
    <t>M/L</t>
  </si>
  <si>
    <t>Supply and installation Drine for the slab drawing size 10x10 cm</t>
  </si>
  <si>
    <t xml:space="preserve">تهیه و نصب ناوه برای آب پوشش بام به ابعاد 10X10 سانتی متر مطابق نقشه </t>
  </si>
  <si>
    <t>Supply and installation soak pit cover RCC slab according drawing</t>
  </si>
  <si>
    <t xml:space="preserve">تهیه ونصب سرپوش برای ساک فیت </t>
  </si>
  <si>
    <t xml:space="preserve">Supply and installation of  handrail as per drawing at inside of latrine(1 1/2 GI pipe with 1m length) </t>
  </si>
  <si>
    <t xml:space="preserve">تهیه و نصب1 1/2 پایپ جستی کمکې در داخل تشناب </t>
  </si>
  <si>
    <t>Supply and installation of steel handrail as per drawing with 3 layer oil painting and all other relevant jobs</t>
  </si>
  <si>
    <t xml:space="preserve">تهیه و نصب کتاره فلزی در اطراف زینه و رمپ با سه قلم رنګ آن با تمام امور ایجابی </t>
  </si>
  <si>
    <t>M</t>
  </si>
  <si>
    <t>Supply and installation Steel Signboard in the A3 size, according engineer instruction</t>
  </si>
  <si>
    <t>تهیه ونصب لوحه فلزی مطابق هدایت انجنیر ساحه به ابعاد A3</t>
  </si>
  <si>
    <t>Ea</t>
  </si>
  <si>
    <t xml:space="preserve">Site cleaning acoording project engineer instruction </t>
  </si>
  <si>
    <t xml:space="preserve">پاک کاری ساحه مطابق هدایت انجنیر پروژه </t>
  </si>
  <si>
    <t>Total Cost in (Afs) For Single1 Cabinet Latrine</t>
  </si>
  <si>
    <t xml:space="preserve">No of Single Vault 1 Cabinet latrine   تعداد تشناب های 1 غرفه یی یک ولته   </t>
  </si>
  <si>
    <t>Grand Total Cost (Afs.) قیمت مجموعی به افغانی</t>
  </si>
  <si>
    <t>Note :Payment will be made on the basis of the final estimation</t>
  </si>
  <si>
    <t xml:space="preserve">              Prepared by Eng. Obaidullah Muneeb           Checked By :   Conner Wingerter                                                 Approvaed By:      </t>
  </si>
  <si>
    <t xml:space="preserve">              Position: WASH Manager                                  Position : Project Manager                                                             </t>
  </si>
  <si>
    <t>Description of Works</t>
  </si>
  <si>
    <t>Unit</t>
  </si>
  <si>
    <t>Length (m)</t>
  </si>
  <si>
    <t>Width (m)</t>
  </si>
  <si>
    <t>Height (m)</t>
  </si>
  <si>
    <t>Quantity</t>
  </si>
  <si>
    <t>Num of Structures</t>
  </si>
  <si>
    <t>Grand total</t>
  </si>
  <si>
    <t>Remarks</t>
  </si>
  <si>
    <t xml:space="preserve">latrine </t>
  </si>
  <si>
    <t xml:space="preserve"> short wall Excavation in soil type 3-5</t>
  </si>
  <si>
    <r>
      <t>m</t>
    </r>
    <r>
      <rPr>
        <vertAlign val="superscript"/>
        <sz val="11"/>
        <color indexed="8"/>
        <rFont val="Times New Roman"/>
        <family val="1"/>
      </rPr>
      <t>3</t>
    </r>
  </si>
  <si>
    <t>Long wall Excavation in soil type  3-5</t>
  </si>
  <si>
    <r>
      <t>m</t>
    </r>
    <r>
      <rPr>
        <vertAlign val="superscript"/>
        <sz val="11"/>
        <color indexed="8"/>
        <rFont val="Times New Roman"/>
        <family val="1"/>
      </rPr>
      <t>3</t>
    </r>
    <r>
      <rPr>
        <sz val="10"/>
        <rFont val="Arial"/>
        <family val="2"/>
      </rPr>
      <t/>
    </r>
  </si>
  <si>
    <t>Total Excavation</t>
  </si>
  <si>
    <t xml:space="preserve">Stone masory </t>
  </si>
  <si>
    <t xml:space="preserve">stair </t>
  </si>
  <si>
    <t>Total PCC</t>
  </si>
  <si>
    <t xml:space="preserve">Slab </t>
  </si>
  <si>
    <t>M3</t>
  </si>
  <si>
    <t xml:space="preserve">Block Masonry </t>
  </si>
  <si>
    <t xml:space="preserve">Total  Block </t>
  </si>
  <si>
    <t>External Plastering</t>
  </si>
  <si>
    <r>
      <t>m</t>
    </r>
    <r>
      <rPr>
        <vertAlign val="superscript"/>
        <sz val="11"/>
        <color indexed="8"/>
        <rFont val="Times New Roman"/>
        <family val="1"/>
      </rPr>
      <t>2</t>
    </r>
  </si>
  <si>
    <t>Total external  Plastering</t>
  </si>
  <si>
    <t>internal  Plastering</t>
  </si>
  <si>
    <t xml:space="preserve">Pointing </t>
  </si>
  <si>
    <t>stair</t>
  </si>
  <si>
    <t>one side</t>
  </si>
  <si>
    <t xml:space="preserve">both side </t>
  </si>
  <si>
    <t>Total Isolation of the roof</t>
  </si>
  <si>
    <t>Bolder</t>
  </si>
  <si>
    <t xml:space="preserve">Estimated by: Eng. Obaidullah Muneeb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</si>
</sst>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4">
    <font>
      <sz val="10"/>
      <name val="Arial"/>
    </font>
    <font>
      <sz val="10"/>
      <name val="Arial"/>
    </font>
    <font>
      <sz val="10"/>
      <name val="Arial"/>
      <family val="2"/>
    </font>
    <font>
      <b/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14"/>
      <name val="Times New Roman"/>
      <family val="1"/>
    </font>
    <font>
      <b/>
      <sz val="20"/>
      <name val="Arial"/>
      <family val="2"/>
    </font>
    <font>
      <b/>
      <sz val="20"/>
      <name val="Times New Roman"/>
      <family val="1"/>
    </font>
    <font>
      <sz val="20"/>
      <name val="Times New Roman"/>
      <family val="1"/>
    </font>
    <font>
      <vertAlign val="superscript"/>
      <sz val="20"/>
      <name val="Times New Roman"/>
      <family val="1"/>
    </font>
    <font>
      <b/>
      <sz val="10"/>
      <name val="Arial"/>
      <family val="2"/>
    </font>
    <font>
      <vertAlign val="superscript"/>
      <sz val="11"/>
      <color indexed="8"/>
      <name val="Times New Roman"/>
      <family val="1"/>
    </font>
    <font>
      <b/>
      <sz val="16"/>
      <name val="Times New Roman"/>
      <family val="1"/>
    </font>
    <font>
      <b/>
      <sz val="11"/>
      <color rgb="FFFA7D00"/>
      <name val="Calibri"/>
      <family val="2"/>
    </font>
    <font>
      <sz val="11"/>
      <color theme="1"/>
      <name val="Times New Roman"/>
      <family val="1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Times New Roman"/>
      <family val="1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20"/>
      <color theme="1"/>
      <name val="Calibri"/>
      <family val="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0" fontId="16" fillId="2" borderId="22" applyNumberFormat="0" applyAlignment="0" applyProtection="0"/>
    <xf numFmtId="43" fontId="1" fillId="0" borderId="0" applyFont="0" applyFill="0" applyBorder="0" applyAlignment="0" applyProtection="0"/>
    <xf numFmtId="0" fontId="2" fillId="0" borderId="0"/>
    <xf numFmtId="0" fontId="6" fillId="0" borderId="0"/>
  </cellStyleXfs>
  <cellXfs count="92">
    <xf numFmtId="0" fontId="0" fillId="0" borderId="0" xfId="0"/>
    <xf numFmtId="1" fontId="3" fillId="0" borderId="0" xfId="4" applyNumberFormat="1" applyFont="1" applyAlignment="1">
      <alignment horizontal="center" vertical="center"/>
    </xf>
    <xf numFmtId="0" fontId="3" fillId="0" borderId="0" xfId="4" applyFont="1" applyAlignment="1">
      <alignment horizontal="center" vertical="center" wrapText="1"/>
    </xf>
    <xf numFmtId="0" fontId="4" fillId="0" borderId="0" xfId="4" applyFont="1"/>
    <xf numFmtId="0" fontId="5" fillId="0" borderId="0" xfId="4" applyFont="1"/>
    <xf numFmtId="0" fontId="8" fillId="0" borderId="0" xfId="4" applyFont="1"/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vertical="center"/>
    </xf>
    <xf numFmtId="0" fontId="11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164" fontId="10" fillId="3" borderId="3" xfId="2" applyNumberFormat="1" applyFont="1" applyFill="1" applyBorder="1" applyAlignment="1">
      <alignment vertical="center" wrapText="1"/>
    </xf>
    <xf numFmtId="0" fontId="13" fillId="0" borderId="4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13" fillId="0" borderId="7" xfId="3" applyFont="1" applyBorder="1" applyAlignment="1">
      <alignment horizontal="center" vertical="center" wrapText="1"/>
    </xf>
    <xf numFmtId="0" fontId="17" fillId="4" borderId="1" xfId="3" applyFont="1" applyFill="1" applyBorder="1"/>
    <xf numFmtId="0" fontId="17" fillId="0" borderId="1" xfId="3" applyFont="1" applyBorder="1"/>
    <xf numFmtId="0" fontId="18" fillId="5" borderId="1" xfId="3" applyFont="1" applyFill="1" applyBorder="1" applyAlignment="1">
      <alignment vertical="center" wrapText="1"/>
    </xf>
    <xf numFmtId="0" fontId="18" fillId="5" borderId="1" xfId="3" applyFont="1" applyFill="1" applyBorder="1" applyAlignment="1">
      <alignment horizontal="center" vertical="center" wrapText="1"/>
    </xf>
    <xf numFmtId="0" fontId="19" fillId="5" borderId="1" xfId="3" applyFont="1" applyFill="1" applyBorder="1" applyAlignment="1">
      <alignment horizontal="center" vertical="center" wrapText="1"/>
    </xf>
    <xf numFmtId="0" fontId="17" fillId="5" borderId="1" xfId="3" applyFont="1" applyFill="1" applyBorder="1"/>
    <xf numFmtId="0" fontId="20" fillId="5" borderId="1" xfId="3" applyFont="1" applyFill="1" applyBorder="1"/>
    <xf numFmtId="0" fontId="18" fillId="5" borderId="2" xfId="3" applyFont="1" applyFill="1" applyBorder="1" applyAlignment="1">
      <alignment vertical="center" wrapText="1"/>
    </xf>
    <xf numFmtId="0" fontId="18" fillId="5" borderId="8" xfId="3" applyFont="1" applyFill="1" applyBorder="1" applyAlignment="1">
      <alignment vertical="center" wrapText="1"/>
    </xf>
    <xf numFmtId="0" fontId="18" fillId="5" borderId="9" xfId="3" applyFont="1" applyFill="1" applyBorder="1" applyAlignment="1">
      <alignment vertical="center" wrapText="1"/>
    </xf>
    <xf numFmtId="0" fontId="18" fillId="0" borderId="1" xfId="3" applyFont="1" applyBorder="1" applyAlignment="1">
      <alignment horizontal="center" vertical="center" wrapText="1"/>
    </xf>
    <xf numFmtId="0" fontId="18" fillId="6" borderId="1" xfId="3" applyFont="1" applyFill="1" applyBorder="1" applyAlignment="1">
      <alignment horizontal="center" vertical="center" wrapText="1"/>
    </xf>
    <xf numFmtId="0" fontId="18" fillId="0" borderId="1" xfId="3" applyFont="1" applyBorder="1" applyAlignment="1">
      <alignment horizontal="center" vertical="center"/>
    </xf>
    <xf numFmtId="0" fontId="19" fillId="0" borderId="1" xfId="3" applyFont="1" applyBorder="1" applyAlignment="1">
      <alignment horizontal="center" vertical="center" wrapText="1"/>
    </xf>
    <xf numFmtId="0" fontId="19" fillId="0" borderId="1" xfId="3" quotePrefix="1" applyFont="1" applyBorder="1" applyAlignment="1">
      <alignment horizontal="center" vertical="center" wrapText="1"/>
    </xf>
    <xf numFmtId="0" fontId="17" fillId="0" borderId="0" xfId="3" applyFont="1"/>
    <xf numFmtId="0" fontId="21" fillId="5" borderId="1" xfId="3" applyFont="1" applyFill="1" applyBorder="1" applyAlignment="1">
      <alignment horizontal="center" vertical="center" wrapText="1"/>
    </xf>
    <xf numFmtId="0" fontId="18" fillId="5" borderId="8" xfId="3" applyFont="1" applyFill="1" applyBorder="1" applyAlignment="1">
      <alignment horizontal="center" vertical="center"/>
    </xf>
    <xf numFmtId="0" fontId="21" fillId="5" borderId="10" xfId="3" applyFont="1" applyFill="1" applyBorder="1" applyAlignment="1">
      <alignment horizontal="left" vertical="center" wrapText="1"/>
    </xf>
    <xf numFmtId="0" fontId="21" fillId="5" borderId="11" xfId="3" applyFont="1" applyFill="1" applyBorder="1" applyAlignment="1">
      <alignment horizontal="left" vertical="center" wrapText="1"/>
    </xf>
    <xf numFmtId="0" fontId="21" fillId="5" borderId="12" xfId="3" applyFont="1" applyFill="1" applyBorder="1" applyAlignment="1">
      <alignment horizontal="left" vertical="center" wrapText="1"/>
    </xf>
    <xf numFmtId="0" fontId="21" fillId="4" borderId="11" xfId="3" applyFont="1" applyFill="1" applyBorder="1" applyAlignment="1">
      <alignment horizontal="left" vertical="center"/>
    </xf>
    <xf numFmtId="0" fontId="21" fillId="4" borderId="12" xfId="3" applyFont="1" applyFill="1" applyBorder="1" applyAlignment="1">
      <alignment horizontal="left" vertical="center"/>
    </xf>
    <xf numFmtId="0" fontId="22" fillId="0" borderId="0" xfId="3" applyFont="1" applyAlignment="1">
      <alignment horizontal="left" vertical="center" wrapText="1"/>
    </xf>
    <xf numFmtId="0" fontId="18" fillId="0" borderId="11" xfId="3" applyFont="1" applyBorder="1" applyAlignment="1">
      <alignment horizontal="left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vertical="center" wrapText="1"/>
    </xf>
    <xf numFmtId="2" fontId="11" fillId="3" borderId="9" xfId="0" applyNumberFormat="1" applyFont="1" applyFill="1" applyBorder="1" applyAlignment="1">
      <alignment horizontal="center" vertical="center"/>
    </xf>
    <xf numFmtId="2" fontId="11" fillId="3" borderId="9" xfId="4" applyNumberFormat="1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 wrapText="1"/>
    </xf>
    <xf numFmtId="0" fontId="5" fillId="3" borderId="0" xfId="4" applyFont="1" applyFill="1"/>
    <xf numFmtId="2" fontId="11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vertical="center"/>
    </xf>
    <xf numFmtId="2" fontId="11" fillId="3" borderId="1" xfId="4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vertical="center"/>
    </xf>
    <xf numFmtId="0" fontId="10" fillId="3" borderId="12" xfId="0" applyFont="1" applyFill="1" applyBorder="1" applyAlignment="1">
      <alignment vertical="center"/>
    </xf>
    <xf numFmtId="3" fontId="5" fillId="3" borderId="0" xfId="0" applyNumberFormat="1" applyFont="1" applyFill="1"/>
    <xf numFmtId="0" fontId="5" fillId="3" borderId="0" xfId="0" applyFont="1" applyFill="1"/>
    <xf numFmtId="0" fontId="10" fillId="3" borderId="1" xfId="0" applyFont="1" applyFill="1" applyBorder="1" applyAlignment="1">
      <alignment vertical="center"/>
    </xf>
    <xf numFmtId="0" fontId="10" fillId="3" borderId="17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23" fillId="3" borderId="21" xfId="0" applyFont="1" applyFill="1" applyBorder="1" applyAlignment="1">
      <alignment horizontal="left"/>
    </xf>
    <xf numFmtId="0" fontId="9" fillId="0" borderId="1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1" fillId="3" borderId="20" xfId="0" applyFont="1" applyFill="1" applyBorder="1" applyAlignment="1">
      <alignment horizontal="left" vertical="center"/>
    </xf>
    <xf numFmtId="0" fontId="10" fillId="3" borderId="16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8" fillId="0" borderId="1" xfId="3" applyFont="1" applyBorder="1" applyAlignment="1">
      <alignment horizontal="center" vertical="center"/>
    </xf>
    <xf numFmtId="0" fontId="18" fillId="0" borderId="1" xfId="3" applyFont="1" applyBorder="1" applyAlignment="1">
      <alignment horizontal="left" vertical="center" wrapText="1"/>
    </xf>
    <xf numFmtId="0" fontId="18" fillId="5" borderId="10" xfId="3" applyFont="1" applyFill="1" applyBorder="1" applyAlignment="1">
      <alignment horizontal="left" vertical="center" wrapText="1"/>
    </xf>
    <xf numFmtId="0" fontId="18" fillId="5" borderId="11" xfId="3" applyFont="1" applyFill="1" applyBorder="1" applyAlignment="1">
      <alignment horizontal="left" vertical="center" wrapText="1"/>
    </xf>
    <xf numFmtId="0" fontId="18" fillId="5" borderId="12" xfId="3" applyFont="1" applyFill="1" applyBorder="1" applyAlignment="1">
      <alignment horizontal="left" vertical="center" wrapText="1"/>
    </xf>
    <xf numFmtId="0" fontId="18" fillId="5" borderId="1" xfId="3" applyFont="1" applyFill="1" applyBorder="1" applyAlignment="1">
      <alignment horizontal="left" vertical="center" wrapText="1"/>
    </xf>
    <xf numFmtId="0" fontId="21" fillId="4" borderId="1" xfId="3" applyFont="1" applyFill="1" applyBorder="1" applyAlignment="1">
      <alignment horizontal="left" vertical="center"/>
    </xf>
    <xf numFmtId="0" fontId="18" fillId="0" borderId="8" xfId="3" applyFont="1" applyBorder="1" applyAlignment="1">
      <alignment horizontal="center" vertical="center" wrapText="1"/>
    </xf>
    <xf numFmtId="0" fontId="18" fillId="0" borderId="9" xfId="3" applyFont="1" applyBorder="1" applyAlignment="1">
      <alignment horizontal="center" vertical="center" wrapText="1"/>
    </xf>
    <xf numFmtId="0" fontId="18" fillId="5" borderId="1" xfId="3" applyFont="1" applyFill="1" applyBorder="1" applyAlignment="1">
      <alignment horizontal="center" vertical="center"/>
    </xf>
    <xf numFmtId="0" fontId="21" fillId="5" borderId="1" xfId="3" applyFont="1" applyFill="1" applyBorder="1" applyAlignment="1">
      <alignment horizontal="left" vertical="center" wrapText="1"/>
    </xf>
    <xf numFmtId="0" fontId="18" fillId="5" borderId="2" xfId="3" applyFont="1" applyFill="1" applyBorder="1" applyAlignment="1">
      <alignment horizontal="center" vertical="center"/>
    </xf>
    <xf numFmtId="0" fontId="18" fillId="5" borderId="8" xfId="3" applyFont="1" applyFill="1" applyBorder="1" applyAlignment="1">
      <alignment horizontal="center" vertical="center"/>
    </xf>
    <xf numFmtId="0" fontId="18" fillId="5" borderId="9" xfId="3" applyFont="1" applyFill="1" applyBorder="1" applyAlignment="1">
      <alignment horizontal="center" vertical="center"/>
    </xf>
    <xf numFmtId="0" fontId="21" fillId="5" borderId="10" xfId="3" applyFont="1" applyFill="1" applyBorder="1" applyAlignment="1">
      <alignment horizontal="left" vertical="center" wrapText="1"/>
    </xf>
    <xf numFmtId="0" fontId="21" fillId="5" borderId="11" xfId="3" applyFont="1" applyFill="1" applyBorder="1" applyAlignment="1">
      <alignment horizontal="left" vertical="center" wrapText="1"/>
    </xf>
    <xf numFmtId="0" fontId="21" fillId="5" borderId="12" xfId="3" applyFont="1" applyFill="1" applyBorder="1" applyAlignment="1">
      <alignment horizontal="left" vertical="center" wrapText="1"/>
    </xf>
  </cellXfs>
  <cellStyles count="5">
    <cellStyle name="Calculation 2" xfId="1" xr:uid="{D0088CF1-618F-4317-85AE-58D7EE355224}"/>
    <cellStyle name="Comma" xfId="2" builtinId="3"/>
    <cellStyle name="Normal" xfId="0" builtinId="0"/>
    <cellStyle name="Normal 2" xfId="3" xr:uid="{44C478B1-4F20-4062-AB7F-E49251698F12}"/>
    <cellStyle name="Normal 3" xfId="4" xr:uid="{6AAEDE34-536D-415B-86D3-7290AC35F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0F2AD-1793-4678-A174-C45B80DDF1BE}">
  <sheetPr>
    <tabColor rgb="FFC00000"/>
  </sheetPr>
  <dimension ref="A1:J190"/>
  <sheetViews>
    <sheetView tabSelected="1" view="pageBreakPreview" topLeftCell="A14" zoomScale="70" zoomScaleNormal="70" zoomScaleSheetLayoutView="70" workbookViewId="0">
      <selection activeCell="H40" sqref="H40"/>
    </sheetView>
  </sheetViews>
  <sheetFormatPr defaultColWidth="9.28515625" defaultRowHeight="18.75"/>
  <cols>
    <col min="1" max="1" width="8.140625" style="6" customWidth="1"/>
    <col min="2" max="2" width="62.5703125" style="2" customWidth="1"/>
    <col min="3" max="3" width="51.5703125" style="2" customWidth="1"/>
    <col min="4" max="4" width="17.28515625" style="2" customWidth="1"/>
    <col min="5" max="5" width="13.85546875" style="1" customWidth="1"/>
    <col min="6" max="6" width="15" style="3" customWidth="1"/>
    <col min="7" max="7" width="16.7109375" style="3" customWidth="1"/>
    <col min="8" max="8" width="24.28515625" style="5" customWidth="1"/>
    <col min="9" max="16384" width="9.28515625" style="4"/>
  </cols>
  <sheetData>
    <row r="1" spans="1:8" ht="32.25" customHeight="1">
      <c r="A1" s="66" t="s">
        <v>0</v>
      </c>
      <c r="B1" s="67"/>
      <c r="C1" s="67"/>
      <c r="D1" s="67"/>
      <c r="E1" s="67"/>
      <c r="F1" s="67"/>
      <c r="G1" s="67"/>
      <c r="H1" s="68"/>
    </row>
    <row r="2" spans="1:8" s="51" customFormat="1" ht="22.5" customHeight="1" thickBot="1">
      <c r="A2" s="70" t="s">
        <v>1</v>
      </c>
      <c r="B2" s="71"/>
      <c r="C2" s="71"/>
      <c r="D2" s="71"/>
      <c r="E2" s="71"/>
      <c r="F2" s="71"/>
      <c r="G2" s="71"/>
      <c r="H2" s="72"/>
    </row>
    <row r="3" spans="1:8" ht="102" thickBot="1">
      <c r="A3" s="41" t="s">
        <v>2</v>
      </c>
      <c r="B3" s="42" t="s">
        <v>3</v>
      </c>
      <c r="C3" s="43" t="s">
        <v>4</v>
      </c>
      <c r="D3" s="42" t="s">
        <v>5</v>
      </c>
      <c r="E3" s="42" t="s">
        <v>6</v>
      </c>
      <c r="F3" s="42" t="s">
        <v>7</v>
      </c>
      <c r="G3" s="44" t="s">
        <v>8</v>
      </c>
      <c r="H3" s="45" t="s">
        <v>9</v>
      </c>
    </row>
    <row r="4" spans="1:8" s="51" customFormat="1" ht="51">
      <c r="A4" s="46">
        <v>1</v>
      </c>
      <c r="B4" s="8" t="s">
        <v>10</v>
      </c>
      <c r="C4" s="47" t="s">
        <v>11</v>
      </c>
      <c r="D4" s="48" t="s">
        <v>12</v>
      </c>
      <c r="E4" s="9">
        <v>1.7999999999999998</v>
      </c>
      <c r="F4" s="50"/>
      <c r="G4" s="9"/>
      <c r="H4" s="9" t="s">
        <v>13</v>
      </c>
    </row>
    <row r="5" spans="1:8" s="51" customFormat="1" ht="51">
      <c r="A5" s="46">
        <v>2</v>
      </c>
      <c r="B5" s="8" t="s">
        <v>14</v>
      </c>
      <c r="C5" s="8" t="s">
        <v>15</v>
      </c>
      <c r="D5" s="52" t="s">
        <v>12</v>
      </c>
      <c r="E5" s="9">
        <v>5.7</v>
      </c>
      <c r="F5" s="53"/>
      <c r="G5" s="9"/>
      <c r="H5" s="9"/>
    </row>
    <row r="6" spans="1:8" s="51" customFormat="1" ht="76.5">
      <c r="A6" s="46">
        <v>3</v>
      </c>
      <c r="B6" s="8" t="s">
        <v>16</v>
      </c>
      <c r="C6" s="8" t="s">
        <v>17</v>
      </c>
      <c r="D6" s="52" t="s">
        <v>12</v>
      </c>
      <c r="E6" s="9">
        <v>0.08</v>
      </c>
      <c r="F6" s="53"/>
      <c r="G6" s="9"/>
      <c r="H6" s="9"/>
    </row>
    <row r="7" spans="1:8" s="51" customFormat="1" ht="51">
      <c r="A7" s="46">
        <v>4</v>
      </c>
      <c r="B7" s="8" t="s">
        <v>18</v>
      </c>
      <c r="C7" s="8" t="s">
        <v>19</v>
      </c>
      <c r="D7" s="52" t="s">
        <v>12</v>
      </c>
      <c r="E7" s="9">
        <v>4.1760000000000002</v>
      </c>
      <c r="F7" s="53"/>
      <c r="G7" s="9"/>
      <c r="H7" s="9"/>
    </row>
    <row r="8" spans="1:8" s="51" customFormat="1" ht="51">
      <c r="A8" s="46">
        <v>5</v>
      </c>
      <c r="B8" s="8" t="s">
        <v>20</v>
      </c>
      <c r="C8" s="8" t="s">
        <v>21</v>
      </c>
      <c r="D8" s="52" t="s">
        <v>22</v>
      </c>
      <c r="E8" s="9">
        <v>1.8</v>
      </c>
      <c r="F8" s="53"/>
      <c r="G8" s="9"/>
      <c r="H8" s="9"/>
    </row>
    <row r="9" spans="1:8" s="51" customFormat="1" ht="51">
      <c r="A9" s="46">
        <v>6</v>
      </c>
      <c r="B9" s="8" t="s">
        <v>23</v>
      </c>
      <c r="C9" s="8" t="s">
        <v>24</v>
      </c>
      <c r="D9" s="52" t="s">
        <v>22</v>
      </c>
      <c r="E9" s="9">
        <v>3</v>
      </c>
      <c r="F9" s="53"/>
      <c r="G9" s="9"/>
      <c r="H9" s="9"/>
    </row>
    <row r="10" spans="1:8" s="51" customFormat="1" ht="76.5">
      <c r="A10" s="46">
        <v>7</v>
      </c>
      <c r="B10" s="8" t="s">
        <v>25</v>
      </c>
      <c r="C10" s="8" t="s">
        <v>26</v>
      </c>
      <c r="D10" s="52" t="s">
        <v>22</v>
      </c>
      <c r="E10" s="9">
        <v>2</v>
      </c>
      <c r="F10" s="53"/>
      <c r="G10" s="9"/>
      <c r="H10" s="9"/>
    </row>
    <row r="11" spans="1:8" s="51" customFormat="1" ht="76.5">
      <c r="A11" s="46">
        <v>8</v>
      </c>
      <c r="B11" s="8" t="s">
        <v>25</v>
      </c>
      <c r="C11" s="8" t="s">
        <v>26</v>
      </c>
      <c r="D11" s="52" t="s">
        <v>22</v>
      </c>
      <c r="E11" s="9">
        <v>2</v>
      </c>
      <c r="F11" s="53"/>
      <c r="G11" s="9"/>
      <c r="H11" s="9"/>
    </row>
    <row r="12" spans="1:8" s="51" customFormat="1" ht="51">
      <c r="A12" s="46">
        <v>9</v>
      </c>
      <c r="B12" s="8" t="s">
        <v>27</v>
      </c>
      <c r="C12" s="8" t="s">
        <v>28</v>
      </c>
      <c r="D12" s="52" t="s">
        <v>12</v>
      </c>
      <c r="E12" s="9">
        <v>1.26</v>
      </c>
      <c r="F12" s="53"/>
      <c r="G12" s="9"/>
      <c r="H12" s="9"/>
    </row>
    <row r="13" spans="1:8" s="51" customFormat="1" ht="51">
      <c r="A13" s="46">
        <v>10</v>
      </c>
      <c r="B13" s="8" t="s">
        <v>29</v>
      </c>
      <c r="C13" s="8" t="s">
        <v>30</v>
      </c>
      <c r="D13" s="52" t="s">
        <v>12</v>
      </c>
      <c r="E13" s="9">
        <v>1.2</v>
      </c>
      <c r="F13" s="53"/>
      <c r="G13" s="9"/>
      <c r="H13" s="9"/>
    </row>
    <row r="14" spans="1:8" s="51" customFormat="1" ht="26.25">
      <c r="A14" s="46">
        <v>11</v>
      </c>
      <c r="B14" s="8" t="s">
        <v>31</v>
      </c>
      <c r="C14" s="8" t="s">
        <v>32</v>
      </c>
      <c r="D14" s="52" t="s">
        <v>33</v>
      </c>
      <c r="E14" s="9">
        <v>12</v>
      </c>
      <c r="F14" s="53"/>
      <c r="G14" s="9"/>
      <c r="H14" s="9"/>
    </row>
    <row r="15" spans="1:8" s="51" customFormat="1" ht="24" customHeight="1">
      <c r="A15" s="46">
        <v>12</v>
      </c>
      <c r="B15" s="8" t="s">
        <v>34</v>
      </c>
      <c r="C15" s="8" t="s">
        <v>35</v>
      </c>
      <c r="D15" s="52" t="s">
        <v>33</v>
      </c>
      <c r="E15" s="9">
        <v>28</v>
      </c>
      <c r="F15" s="53"/>
      <c r="G15" s="9"/>
      <c r="H15" s="9"/>
    </row>
    <row r="16" spans="1:8" s="51" customFormat="1" ht="24" customHeight="1">
      <c r="A16" s="46">
        <v>13</v>
      </c>
      <c r="B16" s="8" t="s">
        <v>36</v>
      </c>
      <c r="C16" s="8" t="s">
        <v>37</v>
      </c>
      <c r="D16" s="52" t="s">
        <v>38</v>
      </c>
      <c r="E16" s="9">
        <v>20</v>
      </c>
      <c r="F16" s="53"/>
      <c r="G16" s="9"/>
      <c r="H16" s="9"/>
    </row>
    <row r="17" spans="1:8" s="51" customFormat="1" ht="24" customHeight="1">
      <c r="A17" s="46">
        <v>14</v>
      </c>
      <c r="B17" s="8" t="s">
        <v>36</v>
      </c>
      <c r="C17" s="8" t="s">
        <v>39</v>
      </c>
      <c r="D17" s="52" t="s">
        <v>38</v>
      </c>
      <c r="E17" s="9">
        <v>11.5</v>
      </c>
      <c r="F17" s="53"/>
      <c r="G17" s="9"/>
      <c r="H17" s="9"/>
    </row>
    <row r="18" spans="1:8" s="51" customFormat="1" ht="51">
      <c r="A18" s="46">
        <v>15</v>
      </c>
      <c r="B18" s="8" t="s">
        <v>40</v>
      </c>
      <c r="C18" s="8" t="s">
        <v>41</v>
      </c>
      <c r="D18" s="52" t="s">
        <v>12</v>
      </c>
      <c r="E18" s="9">
        <v>1.2</v>
      </c>
      <c r="F18" s="53"/>
      <c r="G18" s="9"/>
      <c r="H18" s="9"/>
    </row>
    <row r="19" spans="1:8" s="51" customFormat="1" ht="76.5">
      <c r="A19" s="46">
        <v>16</v>
      </c>
      <c r="B19" s="8" t="s">
        <v>42</v>
      </c>
      <c r="C19" s="8" t="s">
        <v>43</v>
      </c>
      <c r="D19" s="52" t="s">
        <v>12</v>
      </c>
      <c r="E19" s="9">
        <v>1</v>
      </c>
      <c r="F19" s="53"/>
      <c r="G19" s="9"/>
      <c r="H19" s="9"/>
    </row>
    <row r="20" spans="1:8" s="51" customFormat="1" ht="76.5">
      <c r="A20" s="46">
        <v>17</v>
      </c>
      <c r="B20" s="8" t="s">
        <v>44</v>
      </c>
      <c r="C20" s="8" t="s">
        <v>45</v>
      </c>
      <c r="D20" s="52" t="s">
        <v>38</v>
      </c>
      <c r="E20" s="9">
        <v>3.3</v>
      </c>
      <c r="F20" s="53"/>
      <c r="G20" s="9"/>
      <c r="H20" s="9"/>
    </row>
    <row r="21" spans="1:8" s="51" customFormat="1" ht="76.5">
      <c r="A21" s="46">
        <v>18</v>
      </c>
      <c r="B21" s="8" t="s">
        <v>46</v>
      </c>
      <c r="C21" s="8" t="s">
        <v>47</v>
      </c>
      <c r="D21" s="52" t="s">
        <v>38</v>
      </c>
      <c r="E21" s="9">
        <v>2.2000000000000002</v>
      </c>
      <c r="F21" s="53"/>
      <c r="G21" s="9"/>
      <c r="H21" s="9"/>
    </row>
    <row r="22" spans="1:8" s="51" customFormat="1" ht="51">
      <c r="A22" s="46">
        <v>19</v>
      </c>
      <c r="B22" s="8" t="s">
        <v>48</v>
      </c>
      <c r="C22" s="8" t="s">
        <v>49</v>
      </c>
      <c r="D22" s="52" t="s">
        <v>38</v>
      </c>
      <c r="E22" s="9">
        <v>2</v>
      </c>
      <c r="F22" s="53"/>
      <c r="G22" s="9"/>
      <c r="H22" s="49"/>
    </row>
    <row r="23" spans="1:8" s="51" customFormat="1" ht="76.5">
      <c r="A23" s="46">
        <v>20</v>
      </c>
      <c r="B23" s="8" t="s">
        <v>50</v>
      </c>
      <c r="C23" s="8" t="s">
        <v>51</v>
      </c>
      <c r="D23" s="52" t="s">
        <v>38</v>
      </c>
      <c r="E23" s="9">
        <v>0.3</v>
      </c>
      <c r="F23" s="53"/>
      <c r="G23" s="9"/>
      <c r="H23" s="49"/>
    </row>
    <row r="24" spans="1:8" s="51" customFormat="1" ht="34.5" customHeight="1">
      <c r="A24" s="46">
        <v>21</v>
      </c>
      <c r="B24" s="54" t="s">
        <v>52</v>
      </c>
      <c r="C24" s="8" t="s">
        <v>53</v>
      </c>
      <c r="D24" s="52" t="s">
        <v>38</v>
      </c>
      <c r="E24" s="9">
        <v>0.3</v>
      </c>
      <c r="F24" s="53"/>
      <c r="G24" s="9"/>
      <c r="H24" s="49"/>
    </row>
    <row r="25" spans="1:8" s="51" customFormat="1" ht="51">
      <c r="A25" s="46">
        <v>22</v>
      </c>
      <c r="B25" s="54" t="s">
        <v>54</v>
      </c>
      <c r="C25" s="8" t="s">
        <v>55</v>
      </c>
      <c r="D25" s="52" t="s">
        <v>38</v>
      </c>
      <c r="E25" s="9">
        <v>0.36</v>
      </c>
      <c r="F25" s="53"/>
      <c r="G25" s="9"/>
      <c r="H25" s="49"/>
    </row>
    <row r="26" spans="1:8" s="51" customFormat="1" ht="76.5">
      <c r="A26" s="46">
        <v>23</v>
      </c>
      <c r="B26" s="8" t="s">
        <v>56</v>
      </c>
      <c r="C26" s="8" t="s">
        <v>57</v>
      </c>
      <c r="D26" s="52" t="s">
        <v>22</v>
      </c>
      <c r="E26" s="9">
        <v>3.15</v>
      </c>
      <c r="F26" s="53"/>
      <c r="G26" s="9"/>
      <c r="H26" s="49"/>
    </row>
    <row r="27" spans="1:8" s="51" customFormat="1" ht="76.5">
      <c r="A27" s="46">
        <v>24</v>
      </c>
      <c r="B27" s="8" t="s">
        <v>58</v>
      </c>
      <c r="C27" s="8" t="s">
        <v>59</v>
      </c>
      <c r="D27" s="52" t="s">
        <v>60</v>
      </c>
      <c r="E27" s="9">
        <v>4</v>
      </c>
      <c r="F27" s="53"/>
      <c r="G27" s="9"/>
      <c r="H27" s="49"/>
    </row>
    <row r="28" spans="1:8" s="51" customFormat="1" ht="51">
      <c r="A28" s="46">
        <v>25</v>
      </c>
      <c r="B28" s="8" t="s">
        <v>61</v>
      </c>
      <c r="C28" s="8" t="s">
        <v>62</v>
      </c>
      <c r="D28" s="52" t="s">
        <v>33</v>
      </c>
      <c r="E28" s="9">
        <v>1</v>
      </c>
      <c r="F28" s="53"/>
      <c r="G28" s="9"/>
      <c r="H28" s="49"/>
    </row>
    <row r="29" spans="1:8" s="51" customFormat="1" ht="51">
      <c r="A29" s="46">
        <v>26</v>
      </c>
      <c r="B29" s="8" t="s">
        <v>63</v>
      </c>
      <c r="C29" s="8" t="s">
        <v>64</v>
      </c>
      <c r="D29" s="52" t="s">
        <v>33</v>
      </c>
      <c r="E29" s="9">
        <v>1</v>
      </c>
      <c r="F29" s="53"/>
      <c r="G29" s="9"/>
      <c r="H29" s="49"/>
    </row>
    <row r="30" spans="1:8" s="51" customFormat="1" ht="76.5">
      <c r="A30" s="46"/>
      <c r="B30" s="8" t="s">
        <v>65</v>
      </c>
      <c r="C30" s="8" t="s">
        <v>66</v>
      </c>
      <c r="D30" s="52" t="s">
        <v>33</v>
      </c>
      <c r="E30" s="9">
        <v>1</v>
      </c>
      <c r="F30" s="53"/>
      <c r="G30" s="9"/>
      <c r="H30" s="49"/>
    </row>
    <row r="31" spans="1:8" s="51" customFormat="1" ht="76.5">
      <c r="A31" s="46">
        <v>26</v>
      </c>
      <c r="B31" s="8" t="s">
        <v>67</v>
      </c>
      <c r="C31" s="8" t="s">
        <v>68</v>
      </c>
      <c r="D31" s="52" t="s">
        <v>69</v>
      </c>
      <c r="E31" s="9">
        <v>6.5</v>
      </c>
      <c r="F31" s="53"/>
      <c r="G31" s="9"/>
      <c r="H31" s="49"/>
    </row>
    <row r="32" spans="1:8" s="51" customFormat="1" ht="63.6" customHeight="1">
      <c r="A32" s="46">
        <v>27</v>
      </c>
      <c r="B32" s="8" t="s">
        <v>70</v>
      </c>
      <c r="C32" s="8" t="s">
        <v>71</v>
      </c>
      <c r="D32" s="52" t="s">
        <v>72</v>
      </c>
      <c r="E32" s="9">
        <v>1</v>
      </c>
      <c r="F32" s="53"/>
      <c r="G32" s="9"/>
      <c r="H32" s="55"/>
    </row>
    <row r="33" spans="1:10" s="51" customFormat="1" ht="63.6" customHeight="1">
      <c r="A33" s="46">
        <v>28</v>
      </c>
      <c r="B33" s="8" t="s">
        <v>73</v>
      </c>
      <c r="C33" s="8" t="s">
        <v>74</v>
      </c>
      <c r="D33" s="52" t="s">
        <v>72</v>
      </c>
      <c r="E33" s="9">
        <v>1</v>
      </c>
      <c r="F33" s="53"/>
      <c r="G33" s="9"/>
      <c r="H33" s="55"/>
    </row>
    <row r="34" spans="1:10" ht="24" customHeight="1">
      <c r="A34" s="73" t="s">
        <v>75</v>
      </c>
      <c r="B34" s="74"/>
      <c r="C34" s="74"/>
      <c r="D34" s="74"/>
      <c r="E34" s="74"/>
      <c r="F34" s="74"/>
      <c r="G34" s="10"/>
      <c r="H34" s="11"/>
    </row>
    <row r="35" spans="1:10" s="59" customFormat="1" ht="25.5" customHeight="1">
      <c r="A35" s="61" t="s">
        <v>76</v>
      </c>
      <c r="B35" s="62"/>
      <c r="C35" s="62"/>
      <c r="D35" s="57"/>
      <c r="E35" s="56">
        <v>8</v>
      </c>
      <c r="F35" s="56"/>
      <c r="G35" s="73"/>
      <c r="H35" s="74"/>
      <c r="I35" s="58"/>
      <c r="J35" s="58"/>
    </row>
    <row r="36" spans="1:10" s="59" customFormat="1" ht="25.5" customHeight="1">
      <c r="A36" s="61" t="s">
        <v>77</v>
      </c>
      <c r="B36" s="62"/>
      <c r="C36" s="62"/>
      <c r="D36" s="63"/>
      <c r="E36" s="60"/>
      <c r="F36" s="60"/>
      <c r="G36" s="64"/>
      <c r="H36" s="64"/>
      <c r="I36" s="58"/>
      <c r="J36" s="58"/>
    </row>
    <row r="37" spans="1:10" ht="26.25" customHeight="1" thickBot="1">
      <c r="A37" s="69" t="s">
        <v>78</v>
      </c>
      <c r="B37" s="69"/>
      <c r="C37" s="69"/>
      <c r="D37" s="69"/>
      <c r="E37" s="69"/>
      <c r="F37" s="69"/>
      <c r="G37" s="69"/>
      <c r="H37" s="69"/>
    </row>
    <row r="38" spans="1:10" customFormat="1" ht="28.9" customHeight="1" thickBot="1">
      <c r="A38" s="65" t="s">
        <v>79</v>
      </c>
      <c r="B38" s="65"/>
      <c r="C38" s="65"/>
      <c r="D38" s="65"/>
      <c r="E38" s="65"/>
      <c r="F38" s="65"/>
      <c r="G38" s="65"/>
      <c r="H38" s="65"/>
    </row>
    <row r="39" spans="1:10" customFormat="1" ht="28.9" customHeight="1">
      <c r="A39" s="65" t="s">
        <v>80</v>
      </c>
      <c r="B39" s="65"/>
      <c r="C39" s="65"/>
      <c r="D39" s="65"/>
      <c r="E39" s="65"/>
      <c r="F39" s="65"/>
      <c r="G39" s="65"/>
      <c r="H39" s="65"/>
    </row>
    <row r="40" spans="1:10" ht="39.6" customHeight="1">
      <c r="A40" s="7"/>
      <c r="B40" s="7"/>
      <c r="C40" s="7"/>
      <c r="D40" s="7"/>
      <c r="E40" s="7"/>
      <c r="F40" s="7"/>
      <c r="G40" s="7"/>
      <c r="H40" s="7"/>
    </row>
    <row r="190" spans="1:8" s="2" customFormat="1">
      <c r="A190" s="6"/>
      <c r="E190" s="1"/>
      <c r="F190" s="3"/>
      <c r="G190" s="3"/>
      <c r="H190" s="5"/>
    </row>
  </sheetData>
  <mergeCells count="10">
    <mergeCell ref="A36:D36"/>
    <mergeCell ref="G36:H36"/>
    <mergeCell ref="A38:H38"/>
    <mergeCell ref="A39:H39"/>
    <mergeCell ref="A1:H1"/>
    <mergeCell ref="A37:H37"/>
    <mergeCell ref="A2:H2"/>
    <mergeCell ref="A34:F34"/>
    <mergeCell ref="A35:C35"/>
    <mergeCell ref="G35:H35"/>
  </mergeCells>
  <printOptions horizontalCentered="1"/>
  <pageMargins left="0.5" right="0.5" top="0.62" bottom="0.52" header="0.25" footer="0.25"/>
  <pageSetup paperSize="9" scale="50" orientation="landscape" r:id="rId1"/>
  <headerFooter scaleWithDoc="0" alignWithMargins="0">
    <oddFooter>Page &amp;P&amp;RBOQ for Female latrine for Tolani site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5F5F5-8005-4490-8DF3-5C8F9EBD6322}">
  <sheetPr>
    <tabColor rgb="FFC00000"/>
  </sheetPr>
  <dimension ref="A1:K309"/>
  <sheetViews>
    <sheetView zoomScale="70" zoomScaleNormal="70" zoomScaleSheetLayoutView="70" workbookViewId="0">
      <selection activeCell="G12" sqref="G12"/>
    </sheetView>
  </sheetViews>
  <sheetFormatPr defaultColWidth="9.28515625" defaultRowHeight="18.75"/>
  <cols>
    <col min="1" max="1" width="7.42578125" style="6" customWidth="1"/>
    <col min="2" max="2" width="33.85546875" style="2" customWidth="1"/>
    <col min="3" max="3" width="12.28515625" style="2" customWidth="1"/>
    <col min="4" max="4" width="17.28515625" style="2" customWidth="1"/>
    <col min="5" max="5" width="12.28515625" style="1" customWidth="1"/>
    <col min="6" max="6" width="14" style="3" customWidth="1"/>
    <col min="7" max="7" width="15.5703125" style="3" customWidth="1"/>
    <col min="8" max="8" width="24.28515625" style="5" customWidth="1"/>
    <col min="9" max="9" width="14" style="4" customWidth="1"/>
    <col min="10" max="16384" width="9.28515625" style="4"/>
  </cols>
  <sheetData>
    <row r="1" spans="1:11" customFormat="1" ht="28.9" customHeight="1">
      <c r="A1" s="12" t="s">
        <v>33</v>
      </c>
      <c r="B1" s="13" t="s">
        <v>81</v>
      </c>
      <c r="C1" s="13" t="s">
        <v>82</v>
      </c>
      <c r="D1" s="13" t="s">
        <v>33</v>
      </c>
      <c r="E1" s="13" t="s">
        <v>83</v>
      </c>
      <c r="F1" s="13" t="s">
        <v>84</v>
      </c>
      <c r="G1" s="13" t="s">
        <v>85</v>
      </c>
      <c r="H1" s="13" t="s">
        <v>86</v>
      </c>
      <c r="I1" s="14" t="s">
        <v>87</v>
      </c>
      <c r="J1" s="14" t="s">
        <v>88</v>
      </c>
      <c r="K1" s="15" t="s">
        <v>89</v>
      </c>
    </row>
    <row r="2" spans="1:11" ht="18" customHeight="1">
      <c r="A2" s="81" t="s">
        <v>90</v>
      </c>
      <c r="B2" s="81"/>
      <c r="C2" s="81"/>
      <c r="D2" s="81"/>
      <c r="E2" s="81"/>
      <c r="F2" s="81"/>
      <c r="G2" s="81"/>
      <c r="H2" s="81"/>
      <c r="I2" s="16"/>
      <c r="J2" s="17"/>
      <c r="K2" s="17"/>
    </row>
    <row r="3" spans="1:11" ht="23.45" customHeight="1">
      <c r="A3" s="84">
        <v>1</v>
      </c>
      <c r="B3" s="18" t="s">
        <v>91</v>
      </c>
      <c r="C3" s="19" t="s">
        <v>92</v>
      </c>
      <c r="D3" s="20">
        <v>2</v>
      </c>
      <c r="E3" s="20">
        <v>2</v>
      </c>
      <c r="F3" s="20">
        <v>0.6</v>
      </c>
      <c r="G3" s="20">
        <v>0.5</v>
      </c>
      <c r="H3" s="20">
        <f>D3*E3*F3*G3</f>
        <v>1.2</v>
      </c>
      <c r="I3" s="21"/>
      <c r="J3" s="21"/>
      <c r="K3" s="21"/>
    </row>
    <row r="4" spans="1:11" ht="39.6" customHeight="1">
      <c r="A4" s="84"/>
      <c r="B4" s="18" t="s">
        <v>93</v>
      </c>
      <c r="C4" s="19" t="s">
        <v>94</v>
      </c>
      <c r="D4" s="20">
        <v>2</v>
      </c>
      <c r="E4" s="20">
        <v>1</v>
      </c>
      <c r="F4" s="20">
        <v>0.6</v>
      </c>
      <c r="G4" s="20">
        <v>0.5</v>
      </c>
      <c r="H4" s="20">
        <f>D4*E4*F4*G4</f>
        <v>0.6</v>
      </c>
      <c r="I4" s="22"/>
      <c r="J4" s="21"/>
      <c r="K4" s="21"/>
    </row>
    <row r="5" spans="1:11" ht="18">
      <c r="A5" s="84"/>
      <c r="B5" s="18"/>
      <c r="C5" s="19" t="s">
        <v>92</v>
      </c>
      <c r="D5" s="85" t="s">
        <v>95</v>
      </c>
      <c r="E5" s="85"/>
      <c r="F5" s="85"/>
      <c r="G5" s="85"/>
      <c r="H5" s="32">
        <f>SUM(H3:H4)</f>
        <v>1.7999999999999998</v>
      </c>
      <c r="I5" s="21"/>
      <c r="J5" s="21"/>
      <c r="K5" s="21"/>
    </row>
    <row r="6" spans="1:11" ht="18">
      <c r="A6" s="86">
        <v>2</v>
      </c>
      <c r="B6" s="23" t="s">
        <v>96</v>
      </c>
      <c r="C6" s="19" t="s">
        <v>92</v>
      </c>
      <c r="D6" s="20">
        <v>2</v>
      </c>
      <c r="E6" s="20">
        <v>1.8</v>
      </c>
      <c r="F6" s="20">
        <v>0.5</v>
      </c>
      <c r="G6" s="20">
        <v>1.4</v>
      </c>
      <c r="H6" s="20">
        <f>D6*E6*F6*G6</f>
        <v>2.52</v>
      </c>
      <c r="I6" s="21"/>
      <c r="J6" s="21"/>
      <c r="K6" s="21"/>
    </row>
    <row r="7" spans="1:11" ht="18">
      <c r="A7" s="87"/>
      <c r="B7" s="24"/>
      <c r="C7" s="19" t="s">
        <v>92</v>
      </c>
      <c r="D7" s="20">
        <v>2</v>
      </c>
      <c r="E7" s="20">
        <v>0.8</v>
      </c>
      <c r="F7" s="20">
        <v>0.5</v>
      </c>
      <c r="G7" s="20">
        <v>1.4</v>
      </c>
      <c r="H7" s="20">
        <f>D7*E7*F7*G7</f>
        <v>1.1199999999999999</v>
      </c>
      <c r="I7" s="22"/>
      <c r="J7" s="21"/>
      <c r="K7" s="21"/>
    </row>
    <row r="8" spans="1:11" ht="18">
      <c r="A8" s="87"/>
      <c r="B8" s="24"/>
      <c r="C8" s="19" t="s">
        <v>92</v>
      </c>
      <c r="D8" s="20">
        <v>1</v>
      </c>
      <c r="E8" s="20">
        <v>1.8</v>
      </c>
      <c r="F8" s="20">
        <v>0.6</v>
      </c>
      <c r="G8" s="20">
        <v>0.52</v>
      </c>
      <c r="H8" s="20">
        <f>D8*E8*F8*G8</f>
        <v>0.5616000000000001</v>
      </c>
      <c r="I8" s="22"/>
      <c r="J8" s="21"/>
      <c r="K8" s="21"/>
    </row>
    <row r="9" spans="1:11" ht="18">
      <c r="A9" s="87"/>
      <c r="B9" s="24" t="s">
        <v>97</v>
      </c>
      <c r="C9" s="19" t="s">
        <v>92</v>
      </c>
      <c r="D9" s="20"/>
      <c r="E9" s="20"/>
      <c r="F9" s="20"/>
      <c r="G9" s="20"/>
      <c r="H9" s="20"/>
      <c r="I9" s="22"/>
      <c r="J9" s="21"/>
      <c r="K9" s="21"/>
    </row>
    <row r="10" spans="1:11" ht="18">
      <c r="A10" s="88"/>
      <c r="B10" s="25"/>
      <c r="C10" s="19" t="s">
        <v>92</v>
      </c>
      <c r="D10" s="89" t="s">
        <v>98</v>
      </c>
      <c r="E10" s="90"/>
      <c r="F10" s="90"/>
      <c r="G10" s="91"/>
      <c r="H10" s="32">
        <f>SUM(H6:H9)</f>
        <v>4.2016</v>
      </c>
      <c r="I10" s="22"/>
      <c r="J10" s="21"/>
      <c r="K10" s="21"/>
    </row>
    <row r="11" spans="1:11" ht="15.75">
      <c r="A11" s="33"/>
      <c r="B11" s="24" t="s">
        <v>99</v>
      </c>
      <c r="C11" s="19" t="s">
        <v>100</v>
      </c>
      <c r="D11" s="34">
        <v>1</v>
      </c>
      <c r="E11" s="35">
        <v>1</v>
      </c>
      <c r="F11" s="35">
        <v>1</v>
      </c>
      <c r="G11" s="36">
        <v>0.08</v>
      </c>
      <c r="H11" s="20">
        <f>D11*E11*F11*G11</f>
        <v>0.08</v>
      </c>
      <c r="I11" s="22"/>
      <c r="J11" s="21"/>
      <c r="K11" s="21"/>
    </row>
    <row r="12" spans="1:11" ht="18">
      <c r="A12" s="86">
        <v>2</v>
      </c>
      <c r="B12" s="23" t="s">
        <v>101</v>
      </c>
      <c r="C12" s="19" t="s">
        <v>92</v>
      </c>
      <c r="D12" s="20">
        <v>2</v>
      </c>
      <c r="E12" s="20">
        <v>1.8</v>
      </c>
      <c r="F12" s="20">
        <v>0.3</v>
      </c>
      <c r="G12" s="20">
        <v>2.4</v>
      </c>
      <c r="H12" s="20">
        <f>D12*E12*F12*G12</f>
        <v>2.5920000000000001</v>
      </c>
      <c r="I12" s="21"/>
      <c r="J12" s="21"/>
      <c r="K12" s="21"/>
    </row>
    <row r="13" spans="1:11" ht="18">
      <c r="A13" s="87"/>
      <c r="B13" s="24"/>
      <c r="C13" s="19" t="s">
        <v>92</v>
      </c>
      <c r="D13" s="20">
        <v>2</v>
      </c>
      <c r="E13" s="20">
        <v>1.2</v>
      </c>
      <c r="F13" s="20">
        <v>0.3</v>
      </c>
      <c r="G13" s="20">
        <v>2.2000000000000002</v>
      </c>
      <c r="H13" s="20">
        <f>D13*E13*F13*G13</f>
        <v>1.5840000000000001</v>
      </c>
      <c r="I13" s="22"/>
      <c r="J13" s="21"/>
      <c r="K13" s="21"/>
    </row>
    <row r="14" spans="1:11" ht="18">
      <c r="A14" s="87"/>
      <c r="B14" s="24"/>
      <c r="C14" s="19" t="s">
        <v>92</v>
      </c>
      <c r="D14" s="77" t="s">
        <v>102</v>
      </c>
      <c r="E14" s="78"/>
      <c r="F14" s="78"/>
      <c r="G14" s="79"/>
      <c r="H14" s="19">
        <f>SUM(H12:H13)</f>
        <v>4.1760000000000002</v>
      </c>
      <c r="I14" s="22"/>
      <c r="J14" s="21"/>
      <c r="K14" s="21"/>
    </row>
    <row r="15" spans="1:11" ht="18">
      <c r="A15" s="88"/>
      <c r="B15" s="25"/>
      <c r="C15" s="19" t="s">
        <v>92</v>
      </c>
      <c r="D15" s="20">
        <v>2</v>
      </c>
      <c r="E15" s="20">
        <v>17</v>
      </c>
      <c r="F15" s="20"/>
      <c r="G15" s="20">
        <v>1.5</v>
      </c>
      <c r="H15" s="20">
        <f>G15*E15*D15</f>
        <v>51</v>
      </c>
      <c r="I15" s="22"/>
      <c r="J15" s="21"/>
      <c r="K15" s="21"/>
    </row>
    <row r="16" spans="1:11" ht="18">
      <c r="A16" s="75">
        <v>4</v>
      </c>
      <c r="B16" s="76" t="s">
        <v>103</v>
      </c>
      <c r="C16" s="26" t="s">
        <v>104</v>
      </c>
      <c r="D16" s="20">
        <v>4</v>
      </c>
      <c r="E16" s="20">
        <v>1.8</v>
      </c>
      <c r="F16" s="20"/>
      <c r="G16" s="20">
        <v>2.75</v>
      </c>
      <c r="H16" s="20">
        <f>G16*E16*D16</f>
        <v>19.8</v>
      </c>
      <c r="I16" s="17"/>
      <c r="J16" s="17"/>
      <c r="K16" s="17"/>
    </row>
    <row r="17" spans="1:11" ht="15">
      <c r="A17" s="75"/>
      <c r="B17" s="76"/>
      <c r="C17" s="26"/>
      <c r="D17" s="20"/>
      <c r="E17" s="20"/>
      <c r="F17" s="20"/>
      <c r="G17" s="20"/>
      <c r="H17" s="20"/>
      <c r="I17" s="17"/>
      <c r="J17" s="17"/>
      <c r="K17" s="17"/>
    </row>
    <row r="18" spans="1:11" ht="18">
      <c r="A18" s="75"/>
      <c r="B18" s="76"/>
      <c r="C18" s="26" t="s">
        <v>104</v>
      </c>
      <c r="D18" s="76" t="s">
        <v>105</v>
      </c>
      <c r="E18" s="76"/>
      <c r="F18" s="76"/>
      <c r="G18" s="76"/>
      <c r="H18" s="27">
        <f>SUM(H16)</f>
        <v>19.8</v>
      </c>
      <c r="I18" s="17"/>
      <c r="J18" s="17"/>
      <c r="K18" s="17"/>
    </row>
    <row r="19" spans="1:11" ht="18">
      <c r="A19" s="75"/>
      <c r="B19" s="76"/>
      <c r="C19" s="26" t="s">
        <v>104</v>
      </c>
      <c r="D19" s="20">
        <v>4</v>
      </c>
      <c r="E19" s="20">
        <v>1.2</v>
      </c>
      <c r="F19" s="20"/>
      <c r="G19" s="20">
        <v>2.2999999999999998</v>
      </c>
      <c r="H19" s="20">
        <f>G19*E19*D19</f>
        <v>11.04</v>
      </c>
      <c r="I19" s="17"/>
      <c r="J19" s="17"/>
      <c r="K19" s="17"/>
    </row>
    <row r="20" spans="1:11" ht="18">
      <c r="A20" s="28"/>
      <c r="B20" s="82"/>
      <c r="C20" s="26" t="s">
        <v>104</v>
      </c>
      <c r="D20" s="80" t="s">
        <v>106</v>
      </c>
      <c r="E20" s="80"/>
      <c r="F20" s="80"/>
      <c r="G20" s="80"/>
      <c r="H20" s="27">
        <f>SUM(H19:H19)</f>
        <v>11.04</v>
      </c>
      <c r="I20" s="17"/>
      <c r="J20" s="17"/>
      <c r="K20" s="17"/>
    </row>
    <row r="21" spans="1:11" ht="15">
      <c r="A21" s="28"/>
      <c r="B21" s="83"/>
      <c r="C21" s="26"/>
      <c r="D21" s="20">
        <v>2</v>
      </c>
      <c r="E21" s="20">
        <v>1.2</v>
      </c>
      <c r="F21" s="20"/>
      <c r="G21" s="20">
        <v>1.4</v>
      </c>
      <c r="H21" s="20">
        <f>G21*E21*D21</f>
        <v>3.36</v>
      </c>
      <c r="I21" s="17"/>
      <c r="J21" s="17"/>
      <c r="K21" s="17"/>
    </row>
    <row r="22" spans="1:11" ht="18">
      <c r="A22" s="75">
        <v>6</v>
      </c>
      <c r="B22" s="76" t="s">
        <v>107</v>
      </c>
      <c r="C22" s="26" t="s">
        <v>92</v>
      </c>
      <c r="D22" s="20">
        <v>2</v>
      </c>
      <c r="E22" s="20">
        <v>0.8</v>
      </c>
      <c r="F22" s="20"/>
      <c r="G22" s="20">
        <v>1.4</v>
      </c>
      <c r="H22" s="20">
        <f>G22*E22*D22</f>
        <v>2.2399999999999998</v>
      </c>
      <c r="I22" s="17"/>
      <c r="J22" s="17"/>
      <c r="K22" s="17"/>
    </row>
    <row r="23" spans="1:11" ht="15">
      <c r="A23" s="75"/>
      <c r="B23" s="76"/>
      <c r="C23" s="26"/>
      <c r="D23" s="20">
        <v>2</v>
      </c>
      <c r="E23" s="20">
        <v>1.8</v>
      </c>
      <c r="F23" s="20"/>
      <c r="G23" s="20">
        <v>0.53</v>
      </c>
      <c r="H23" s="20">
        <f>G23*E23*D23</f>
        <v>1.9080000000000001</v>
      </c>
      <c r="I23" s="17"/>
      <c r="J23" s="17"/>
      <c r="K23" s="17"/>
    </row>
    <row r="24" spans="1:11" ht="15">
      <c r="A24" s="75"/>
      <c r="B24" s="76"/>
      <c r="C24" s="26" t="s">
        <v>108</v>
      </c>
      <c r="D24" s="76" t="s">
        <v>109</v>
      </c>
      <c r="E24" s="76"/>
      <c r="F24" s="76"/>
      <c r="G24" s="76"/>
      <c r="H24" s="27">
        <f>SUM(H21:H23)</f>
        <v>7.508</v>
      </c>
      <c r="I24" s="17"/>
      <c r="J24" s="17"/>
      <c r="K24" s="17"/>
    </row>
    <row r="25" spans="1:11" ht="15">
      <c r="A25" s="75"/>
      <c r="B25" s="76"/>
      <c r="C25" s="26"/>
      <c r="D25" s="76" t="s">
        <v>110</v>
      </c>
      <c r="E25" s="76"/>
      <c r="F25" s="76"/>
      <c r="G25" s="76"/>
      <c r="H25" s="27"/>
      <c r="I25" s="17"/>
      <c r="J25" s="17"/>
      <c r="K25" s="17"/>
    </row>
    <row r="26" spans="1:11" ht="18">
      <c r="A26" s="75"/>
      <c r="B26" s="76"/>
      <c r="C26" s="26" t="s">
        <v>92</v>
      </c>
      <c r="D26" s="29">
        <v>1</v>
      </c>
      <c r="E26" s="29">
        <v>3.7</v>
      </c>
      <c r="F26" s="29">
        <v>12.8</v>
      </c>
      <c r="G26" s="30">
        <v>0.2</v>
      </c>
      <c r="H26" s="29">
        <f>D26*E26*F26*G26</f>
        <v>9.4720000000000013</v>
      </c>
      <c r="I26" s="17"/>
      <c r="J26" s="17"/>
      <c r="K26" s="17"/>
    </row>
    <row r="27" spans="1:11" ht="18">
      <c r="A27" s="75"/>
      <c r="B27" s="76"/>
      <c r="C27" s="26" t="s">
        <v>92</v>
      </c>
      <c r="D27" s="76" t="s">
        <v>111</v>
      </c>
      <c r="E27" s="76"/>
      <c r="F27" s="76"/>
      <c r="G27" s="76"/>
      <c r="H27" s="27">
        <f>SUM(H26)</f>
        <v>9.4720000000000013</v>
      </c>
      <c r="I27" s="17"/>
      <c r="J27" s="17"/>
      <c r="K27" s="17"/>
    </row>
    <row r="28" spans="1:11" ht="18">
      <c r="A28" s="75">
        <v>7</v>
      </c>
      <c r="B28" s="76" t="s">
        <v>112</v>
      </c>
      <c r="C28" s="26" t="s">
        <v>104</v>
      </c>
      <c r="D28" s="40">
        <v>4</v>
      </c>
      <c r="E28" s="40">
        <v>1</v>
      </c>
      <c r="F28" s="40">
        <v>1.8</v>
      </c>
      <c r="G28" s="40">
        <v>0.1</v>
      </c>
      <c r="H28" s="29">
        <f>D28*E28*F28*G28</f>
        <v>0.72000000000000008</v>
      </c>
      <c r="I28" s="17"/>
      <c r="J28" s="17"/>
      <c r="K28" s="17"/>
    </row>
    <row r="29" spans="1:11" ht="15">
      <c r="A29" s="75"/>
      <c r="B29" s="76"/>
      <c r="C29" s="26"/>
      <c r="D29" s="37"/>
      <c r="E29" s="37"/>
      <c r="F29" s="37"/>
      <c r="G29" s="37"/>
      <c r="H29" s="38"/>
      <c r="I29" s="17"/>
      <c r="J29" s="17"/>
      <c r="K29" s="17"/>
    </row>
    <row r="30" spans="1:11" ht="18">
      <c r="A30" s="75"/>
      <c r="B30" s="76"/>
      <c r="C30" s="26" t="s">
        <v>104</v>
      </c>
      <c r="D30" s="26" t="s">
        <v>92</v>
      </c>
      <c r="E30" s="29">
        <v>1</v>
      </c>
      <c r="F30" s="29">
        <v>3.8</v>
      </c>
      <c r="G30" s="29">
        <v>3.8</v>
      </c>
      <c r="H30" s="29">
        <v>0.5</v>
      </c>
      <c r="I30" s="17"/>
      <c r="J30" s="17"/>
      <c r="K30" s="17"/>
    </row>
    <row r="31" spans="1:11" ht="120">
      <c r="A31" s="39" t="s">
        <v>113</v>
      </c>
      <c r="B31" s="39"/>
      <c r="C31" s="39"/>
      <c r="I31" s="39"/>
      <c r="J31" s="31"/>
      <c r="K31" s="31"/>
    </row>
    <row r="148" spans="1:11" ht="15.6" customHeight="1"/>
    <row r="155" spans="1:11" s="2" customFormat="1">
      <c r="A155" s="6"/>
      <c r="E155" s="1"/>
      <c r="F155" s="3"/>
      <c r="G155" s="3"/>
      <c r="H155" s="5"/>
      <c r="I155" s="4"/>
      <c r="J155" s="4"/>
      <c r="K155" s="4"/>
    </row>
    <row r="227" ht="13.9" customHeight="1"/>
    <row r="309" ht="15.6" customHeight="1"/>
  </sheetData>
  <mergeCells count="19">
    <mergeCell ref="A2:H2"/>
    <mergeCell ref="B16:B19"/>
    <mergeCell ref="D18:G18"/>
    <mergeCell ref="B20:B21"/>
    <mergeCell ref="A3:A5"/>
    <mergeCell ref="D5:G5"/>
    <mergeCell ref="A6:A10"/>
    <mergeCell ref="D10:G10"/>
    <mergeCell ref="A12:A15"/>
    <mergeCell ref="A28:A30"/>
    <mergeCell ref="B28:B30"/>
    <mergeCell ref="D14:G14"/>
    <mergeCell ref="D27:G27"/>
    <mergeCell ref="D20:G20"/>
    <mergeCell ref="A22:A27"/>
    <mergeCell ref="B22:B27"/>
    <mergeCell ref="D24:G24"/>
    <mergeCell ref="D25:G25"/>
    <mergeCell ref="A16:A19"/>
  </mergeCells>
  <printOptions horizontalCentered="1"/>
  <pageMargins left="0.5" right="0.5" top="0.62" bottom="0.52" header="0.25" footer="0.25"/>
  <pageSetup paperSize="9" scale="61" orientation="landscape" r:id="rId1"/>
  <headerFooter scaleWithDoc="0" alignWithMargins="0">
    <oddFooter>Page &amp;P&amp;RBOQ for Female latrine for Tolani site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0F7848FAAD0F42953AFFD2701D2BA5" ma:contentTypeVersion="8" ma:contentTypeDescription="Create a new document." ma:contentTypeScope="" ma:versionID="de18a3461ab211012802a9515d2ec413">
  <xsd:schema xmlns:xsd="http://www.w3.org/2001/XMLSchema" xmlns:xs="http://www.w3.org/2001/XMLSchema" xmlns:p="http://schemas.microsoft.com/office/2006/metadata/properties" xmlns:ns2="e253c12a-f187-43cf-85e5-0e09a672cb81" xmlns:ns3="eaa58f23-f169-464c-abb2-f7678fa31016" targetNamespace="http://schemas.microsoft.com/office/2006/metadata/properties" ma:root="true" ma:fieldsID="02208f230ca97d59015525bf3a4e4948" ns2:_="" ns3:_="">
    <xsd:import namespace="e253c12a-f187-43cf-85e5-0e09a672cb81"/>
    <xsd:import namespace="eaa58f23-f169-464c-abb2-f7678fa310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53c12a-f187-43cf-85e5-0e09a672cb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58f23-f169-464c-abb2-f7678fa3101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E051457-9F48-43D1-9365-1B5707745EA9}"/>
</file>

<file path=customXml/itemProps2.xml><?xml version="1.0" encoding="utf-8"?>
<ds:datastoreItem xmlns:ds="http://schemas.openxmlformats.org/officeDocument/2006/customXml" ds:itemID="{32432663-22F8-462B-AE38-B61F7248E4F3}"/>
</file>

<file path=customXml/itemProps3.xml><?xml version="1.0" encoding="utf-8"?>
<ds:datastoreItem xmlns:ds="http://schemas.openxmlformats.org/officeDocument/2006/customXml" ds:itemID="{EE64D3E9-0245-4D8F-90E2-9357619B46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WatSan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Eng Naeem</dc:creator>
  <cp:keywords/>
  <dc:description/>
  <cp:lastModifiedBy>Conner Wingerter</cp:lastModifiedBy>
  <cp:revision/>
  <dcterms:created xsi:type="dcterms:W3CDTF">2006-10-14T05:58:40Z</dcterms:created>
  <dcterms:modified xsi:type="dcterms:W3CDTF">2024-05-29T04:38:51Z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display_urn:schemas-microsoft-com:office:office#Editor">
    <vt:lpwstr>Obaidullah Muneeb</vt:lpwstr>
  </property>
  <property fmtid="{D5CDD505-2E9C-101B-9397-08002B2CF9AE}" pid="4" name="Order">
    <vt:lpwstr>88800.0000000000</vt:lpwstr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SharedWithUsers">
    <vt:lpwstr/>
  </property>
  <property fmtid="{D5CDD505-2E9C-101B-9397-08002B2CF9AE}" pid="8" name="display_urn:schemas-microsoft-com:office:office#Author">
    <vt:lpwstr>Obaidullah Muneeb</vt:lpwstr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TriggerFlowInfo">
    <vt:lpwstr/>
  </property>
  <property fmtid="{D5CDD505-2E9C-101B-9397-08002B2CF9AE}" pid="12" name="ContentTypeId">
    <vt:lpwstr>0x01010072E07B1649D9BB43997E9B8D7C281A98</vt:lpwstr>
  </property>
  <property fmtid="{D5CDD505-2E9C-101B-9397-08002B2CF9AE}" pid="13" name="_SourceUrl">
    <vt:lpwstr/>
  </property>
  <property fmtid="{D5CDD505-2E9C-101B-9397-08002B2CF9AE}" pid="14" name="_SharedFileIndex">
    <vt:lpwstr/>
  </property>
</Properties>
</file>