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wyfao\OneDrive\Desktop\WYFAO 2023-2024\logar rehabilitation\ANNEX-1 BOQ\"/>
    </mc:Choice>
  </mc:AlternateContent>
  <xr:revisionPtr revIDLastSave="0" documentId="13_ncr:1_{C248DDEF-5B9F-4ADF-8932-FE91CFBD23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gar Classes Rehabilitation Bo" sheetId="1" r:id="rId1"/>
  </sheets>
  <definedNames>
    <definedName name="_xlnm.Print_Area" localSheetId="0">'Logar Classes Rehabilitation Bo'!$A$1:$F$1255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0" i="1" l="1"/>
  <c r="F1249" i="1"/>
  <c r="F1196" i="1"/>
  <c r="F502" i="1"/>
  <c r="F1251" i="1" l="1"/>
  <c r="F1237" i="1"/>
  <c r="F19" i="1" l="1"/>
  <c r="F20" i="1"/>
  <c r="D1245" i="1" l="1"/>
  <c r="D1244" i="1"/>
  <c r="B1238" i="1"/>
  <c r="B1199" i="1"/>
  <c r="B1164" i="1"/>
  <c r="F1147" i="1"/>
  <c r="F1129" i="1"/>
  <c r="B1116" i="1"/>
  <c r="B1179" i="1" s="1"/>
  <c r="B1210" i="1" s="1"/>
  <c r="B1115" i="1"/>
  <c r="B1128" i="1" s="1"/>
  <c r="B1183" i="1" s="1"/>
  <c r="B1099" i="1"/>
  <c r="H1085" i="1"/>
  <c r="H1086" i="1" s="1"/>
  <c r="D1083" i="1"/>
  <c r="D1082" i="1"/>
  <c r="D1078" i="1"/>
  <c r="D1077" i="1"/>
  <c r="D1073" i="1"/>
  <c r="D1072" i="1"/>
  <c r="B1068" i="1"/>
  <c r="B1063" i="1"/>
  <c r="B1056" i="1"/>
  <c r="B1062" i="1" s="1"/>
  <c r="B1067" i="1" s="1"/>
  <c r="B1072" i="1" s="1"/>
  <c r="B1077" i="1" s="1"/>
  <c r="B1082" i="1" s="1"/>
  <c r="B1087" i="1" s="1"/>
  <c r="B1092" i="1" s="1"/>
  <c r="B1097" i="1" s="1"/>
  <c r="B1109" i="1" s="1"/>
  <c r="D1044" i="1"/>
  <c r="B1032" i="1"/>
  <c r="D1026" i="1"/>
  <c r="B1016" i="1"/>
  <c r="B1027" i="1" s="1"/>
  <c r="B1034" i="1" s="1"/>
  <c r="B1046" i="1" s="1"/>
  <c r="B1015" i="1"/>
  <c r="B1026" i="1" s="1"/>
  <c r="B1014" i="1"/>
  <c r="B1021" i="1" s="1"/>
  <c r="B1025" i="1" s="1"/>
  <c r="B1038" i="1" s="1"/>
  <c r="D989" i="1"/>
  <c r="D988" i="1"/>
  <c r="D983" i="1"/>
  <c r="D982" i="1"/>
  <c r="D971" i="1"/>
  <c r="B367" i="1" l="1"/>
  <c r="B373" i="1" s="1"/>
  <c r="B398" i="1" s="1"/>
  <c r="B410" i="1" s="1"/>
  <c r="B1073" i="1"/>
  <c r="B1078" i="1" s="1"/>
  <c r="B1083" i="1" s="1"/>
  <c r="B1088" i="1" s="1"/>
  <c r="B1093" i="1" s="1"/>
  <c r="B1098" i="1" s="1"/>
  <c r="B1127" i="1" s="1"/>
  <c r="B1140" i="1" s="1"/>
  <c r="B1146" i="1" s="1"/>
  <c r="B1158" i="1" s="1"/>
  <c r="B1163" i="1" s="1"/>
  <c r="B1169" i="1" s="1"/>
  <c r="B1184" i="1" s="1"/>
  <c r="B1198" i="1" s="1"/>
  <c r="B1205" i="1" s="1"/>
  <c r="B1218" i="1" s="1"/>
  <c r="B1225" i="1" s="1"/>
  <c r="B1231" i="1" s="1"/>
  <c r="B1239" i="1" s="1"/>
  <c r="B1245" i="1" s="1"/>
  <c r="B1224" i="1"/>
  <c r="B1129" i="1"/>
  <c r="B1147" i="1" s="1"/>
  <c r="B1219" i="1" s="1"/>
  <c r="B1226" i="1" s="1"/>
  <c r="B1126" i="1"/>
  <c r="B1139" i="1" s="1"/>
  <c r="B1145" i="1" s="1"/>
  <c r="B1157" i="1" s="1"/>
  <c r="B1162" i="1" s="1"/>
  <c r="B1168" i="1" s="1"/>
  <c r="F1233" i="1"/>
  <c r="F1232" i="1"/>
  <c r="F1226" i="1"/>
  <c r="F1219" i="1"/>
  <c r="F1206" i="1"/>
  <c r="F1186" i="1"/>
  <c r="F1185" i="1"/>
  <c r="F1183" i="1"/>
  <c r="F1179" i="1"/>
  <c r="F1174" i="1"/>
  <c r="F1175" i="1" s="1"/>
  <c r="B422" i="1" l="1"/>
  <c r="B446" i="1" s="1"/>
  <c r="B452" i="1" s="1"/>
  <c r="B458" i="1" s="1"/>
  <c r="B464" i="1" s="1"/>
  <c r="B794" i="1" s="1"/>
  <c r="B1233" i="1"/>
  <c r="B1197" i="1"/>
  <c r="B1204" i="1" s="1"/>
  <c r="B1211" i="1" s="1"/>
  <c r="B1217" i="1" s="1"/>
  <c r="B1192" i="1"/>
  <c r="F96" i="1" l="1"/>
  <c r="F91" i="1"/>
  <c r="F122" i="1"/>
  <c r="F90" i="1"/>
  <c r="F1128" i="1"/>
  <c r="F1116" i="1"/>
  <c r="F1115" i="1"/>
  <c r="F1108" i="1"/>
  <c r="F1107" i="1"/>
  <c r="F1099" i="1"/>
  <c r="F1046" i="1"/>
  <c r="F1032" i="1"/>
  <c r="F1033" i="1"/>
  <c r="F1034" i="1"/>
  <c r="F1027" i="1"/>
  <c r="F1016" i="1"/>
  <c r="F990" i="1"/>
  <c r="F1020" i="1"/>
  <c r="F1003" i="1"/>
  <c r="F997" i="1"/>
  <c r="D994" i="1"/>
  <c r="F971" i="1"/>
  <c r="F949" i="1"/>
  <c r="F950" i="1"/>
  <c r="F943" i="1"/>
  <c r="F937" i="1"/>
  <c r="F918" i="1"/>
  <c r="F912" i="1"/>
  <c r="F906" i="1"/>
  <c r="F900" i="1"/>
  <c r="F889" i="1"/>
  <c r="F878" i="1"/>
  <c r="F857" i="1"/>
  <c r="F850" i="1"/>
  <c r="F845" i="1"/>
  <c r="F839" i="1"/>
  <c r="F833" i="1"/>
  <c r="F822" i="1"/>
  <c r="F811" i="1"/>
  <c r="F799" i="1"/>
  <c r="F746" i="1"/>
  <c r="F747" i="1"/>
  <c r="F740" i="1"/>
  <c r="F729" i="1"/>
  <c r="F723" i="1"/>
  <c r="F697" i="1"/>
  <c r="F681" i="1"/>
  <c r="F670" i="1"/>
  <c r="F665" i="1"/>
  <c r="F658" i="1"/>
  <c r="F652" i="1"/>
  <c r="F646" i="1"/>
  <c r="F638" i="1"/>
  <c r="F639" i="1"/>
  <c r="F618" i="1"/>
  <c r="F610" i="1"/>
  <c r="F611" i="1"/>
  <c r="F612" i="1"/>
  <c r="F605" i="1"/>
  <c r="F597" i="1"/>
  <c r="F599" i="1"/>
  <c r="F585" i="1"/>
  <c r="F573" i="1"/>
  <c r="F567" i="1"/>
  <c r="F560" i="1"/>
  <c r="F554" i="1"/>
  <c r="F547" i="1"/>
  <c r="F548" i="1"/>
  <c r="F541" i="1"/>
  <c r="F530" i="1"/>
  <c r="F524" i="1"/>
  <c r="F503" i="1"/>
  <c r="F493" i="1"/>
  <c r="F472" i="1"/>
  <c r="F466" i="1"/>
  <c r="F454" i="1"/>
  <c r="F448" i="1"/>
  <c r="F442" i="1"/>
  <c r="F418" i="1"/>
  <c r="F406" i="1"/>
  <c r="F400" i="1"/>
  <c r="F394" i="1"/>
  <c r="F387" i="1"/>
  <c r="F388" i="1"/>
  <c r="F381" i="1"/>
  <c r="F369" i="1"/>
  <c r="F363" i="1"/>
  <c r="F346" i="1"/>
  <c r="F340" i="1"/>
  <c r="F334" i="1"/>
  <c r="F328" i="1"/>
  <c r="F312" i="1"/>
  <c r="F306" i="1"/>
  <c r="F300" i="1"/>
  <c r="F294" i="1"/>
  <c r="F288" i="1"/>
  <c r="F254" i="1"/>
  <c r="F248" i="1"/>
  <c r="F237" i="1"/>
  <c r="F231" i="1"/>
  <c r="F219" i="1"/>
  <c r="F213" i="1"/>
  <c r="F201" i="1"/>
  <c r="F194" i="1"/>
  <c r="F195" i="1"/>
  <c r="F171" i="1"/>
  <c r="F164" i="1"/>
  <c r="F165" i="1"/>
  <c r="F157" i="1"/>
  <c r="F158" i="1"/>
  <c r="F150" i="1"/>
  <c r="F152" i="1"/>
  <c r="F138" i="1"/>
  <c r="F130" i="1"/>
  <c r="F123" i="1"/>
  <c r="F117" i="1"/>
  <c r="F112" i="1"/>
  <c r="F97" i="1"/>
  <c r="F85" i="1"/>
  <c r="F86" i="1"/>
  <c r="F84" i="1"/>
  <c r="F80" i="1"/>
  <c r="F79" i="1"/>
  <c r="F75" i="1"/>
  <c r="F74" i="1"/>
  <c r="F69" i="1"/>
  <c r="F70" i="1"/>
  <c r="F64" i="1"/>
  <c r="F65" i="1"/>
  <c r="F60" i="1"/>
  <c r="F59" i="1"/>
  <c r="F54" i="1"/>
  <c r="F55" i="1"/>
  <c r="F53" i="1"/>
  <c r="F48" i="1"/>
  <c r="F49" i="1"/>
  <c r="F47" i="1"/>
  <c r="F42" i="1"/>
  <c r="F43" i="1"/>
  <c r="F41" i="1"/>
  <c r="F36" i="1"/>
  <c r="F37" i="1"/>
  <c r="F31" i="1"/>
  <c r="F32" i="1"/>
  <c r="F30" i="1"/>
  <c r="F25" i="1"/>
  <c r="F26" i="1"/>
  <c r="F24" i="1"/>
  <c r="F18" i="1"/>
  <c r="F14" i="1"/>
  <c r="F13" i="1"/>
  <c r="F7" i="1"/>
  <c r="F8" i="1"/>
  <c r="F9" i="1"/>
  <c r="F1006" i="1"/>
  <c r="F106" i="1" l="1"/>
  <c r="F111" i="1"/>
  <c r="F101" i="1"/>
  <c r="F95" i="1"/>
  <c r="F98" i="1" s="1"/>
  <c r="F128" i="1"/>
  <c r="F102" i="1"/>
  <c r="B1212" i="1"/>
  <c r="F61" i="1"/>
  <c r="F56" i="1"/>
  <c r="F44" i="1"/>
  <c r="F92" i="1"/>
  <c r="F76" i="1"/>
  <c r="F66" i="1"/>
  <c r="F50" i="1"/>
  <c r="F38" i="1"/>
  <c r="F81" i="1"/>
  <c r="F21" i="1"/>
  <c r="F15" i="1"/>
  <c r="F27" i="1"/>
  <c r="F71" i="1"/>
  <c r="F87" i="1"/>
  <c r="F33" i="1"/>
  <c r="F10" i="1"/>
  <c r="F103" i="1" l="1"/>
  <c r="F107" i="1"/>
  <c r="F108" i="1" s="1"/>
  <c r="F134" i="1"/>
  <c r="F142" i="1" l="1"/>
  <c r="F113" i="1"/>
  <c r="F114" i="1" s="1"/>
  <c r="F149" i="1" l="1"/>
  <c r="F118" i="1"/>
  <c r="F119" i="1" s="1"/>
  <c r="F124" i="1" l="1"/>
  <c r="F125" i="1" s="1"/>
  <c r="F156" i="1"/>
  <c r="F136" i="1" l="1"/>
  <c r="F135" i="1"/>
  <c r="F163" i="1"/>
  <c r="F129" i="1"/>
  <c r="F131" i="1" s="1"/>
  <c r="F137" i="1" l="1"/>
  <c r="F139" i="1" s="1"/>
  <c r="F170" i="1"/>
  <c r="F172" i="1" s="1"/>
  <c r="F143" i="1" l="1"/>
  <c r="F176" i="1"/>
  <c r="F175" i="1"/>
  <c r="F186" i="1"/>
  <c r="F180" i="1"/>
  <c r="F177" i="1" l="1"/>
  <c r="F145" i="1"/>
  <c r="F144" i="1"/>
  <c r="F192" i="1"/>
  <c r="F181" i="1"/>
  <c r="F146" i="1" l="1"/>
  <c r="F151" i="1"/>
  <c r="F153" i="1" s="1"/>
  <c r="F199" i="1"/>
  <c r="F193" i="1"/>
  <c r="F196" i="1" s="1"/>
  <c r="F159" i="1" l="1"/>
  <c r="F160" i="1" s="1"/>
  <c r="F200" i="1"/>
  <c r="F202" i="1" s="1"/>
  <c r="F205" i="1"/>
  <c r="F166" i="1" l="1"/>
  <c r="F167" i="1" s="1"/>
  <c r="F211" i="1"/>
  <c r="F206" i="1"/>
  <c r="F182" i="1" l="1"/>
  <c r="F183" i="1" s="1"/>
  <c r="F212" i="1"/>
  <c r="F214" i="1" s="1"/>
  <c r="F217" i="1"/>
  <c r="F187" i="1" l="1"/>
  <c r="F223" i="1"/>
  <c r="F218" i="1"/>
  <c r="F220" i="1" s="1"/>
  <c r="F188" i="1" l="1"/>
  <c r="F189" i="1" s="1"/>
  <c r="F225" i="1"/>
  <c r="F229" i="1"/>
  <c r="F207" i="1" l="1"/>
  <c r="F208" i="1" s="1"/>
  <c r="F235" i="1"/>
  <c r="F230" i="1"/>
  <c r="F232" i="1" s="1"/>
  <c r="F224" i="1" l="1"/>
  <c r="F226" i="1" s="1"/>
  <c r="F236" i="1"/>
  <c r="F238" i="1" s="1"/>
  <c r="F241" i="1"/>
  <c r="F265" i="1" l="1"/>
  <c r="F264" i="1"/>
  <c r="F246" i="1"/>
  <c r="F242" i="1"/>
  <c r="F243" i="1" s="1"/>
  <c r="F270" i="1" l="1"/>
  <c r="F253" i="1"/>
  <c r="F252" i="1"/>
  <c r="F247" i="1"/>
  <c r="F249" i="1" s="1"/>
  <c r="F259" i="1"/>
  <c r="F258" i="1"/>
  <c r="F260" i="1" l="1"/>
  <c r="F255" i="1"/>
  <c r="F271" i="1"/>
  <c r="F263" i="1"/>
  <c r="F266" i="1" s="1"/>
  <c r="F276" i="1" l="1"/>
  <c r="F269" i="1"/>
  <c r="F272" i="1" s="1"/>
  <c r="F277" i="1" l="1"/>
  <c r="F275" i="1"/>
  <c r="F278" i="1" l="1"/>
  <c r="F327" i="1"/>
  <c r="F282" i="1"/>
  <c r="F281" i="1"/>
  <c r="F283" i="1" l="1"/>
  <c r="F352" i="1"/>
  <c r="F293" i="1"/>
  <c r="F287" i="1"/>
  <c r="F286" i="1"/>
  <c r="F289" i="1" l="1"/>
  <c r="F374" i="1"/>
  <c r="F299" i="1"/>
  <c r="F292" i="1"/>
  <c r="F295" i="1" s="1"/>
  <c r="F375" i="1" l="1"/>
  <c r="F305" i="1"/>
  <c r="F298" i="1"/>
  <c r="F301" i="1" s="1"/>
  <c r="F412" i="1" l="1"/>
  <c r="F411" i="1"/>
  <c r="F311" i="1"/>
  <c r="F304" i="1"/>
  <c r="F307" i="1" s="1"/>
  <c r="F423" i="1" l="1"/>
  <c r="F317" i="1"/>
  <c r="F310" i="1"/>
  <c r="F313" i="1" s="1"/>
  <c r="F434" i="1" l="1"/>
  <c r="F316" i="1"/>
  <c r="F318" i="1" s="1"/>
  <c r="F435" i="1" l="1"/>
  <c r="F321" i="1"/>
  <c r="F322" i="1" s="1"/>
  <c r="F326" i="1" l="1"/>
  <c r="F436" i="1"/>
  <c r="F339" i="1"/>
  <c r="F325" i="1"/>
  <c r="F329" i="1" l="1"/>
  <c r="F459" i="1"/>
  <c r="F333" i="1"/>
  <c r="F332" i="1"/>
  <c r="F345" i="1"/>
  <c r="F338" i="1"/>
  <c r="F341" i="1" s="1"/>
  <c r="F335" i="1" l="1"/>
  <c r="F460" i="1"/>
  <c r="F344" i="1"/>
  <c r="F347" i="1" s="1"/>
  <c r="F351" i="1" l="1"/>
  <c r="F478" i="1"/>
  <c r="F477" i="1"/>
  <c r="F368" i="1"/>
  <c r="F350" i="1"/>
  <c r="F353" i="1" l="1"/>
  <c r="F399" i="1"/>
  <c r="F483" i="1"/>
  <c r="F356" i="1"/>
  <c r="F424" i="1"/>
  <c r="F398" i="1"/>
  <c r="F367" i="1"/>
  <c r="F370" i="1" s="1"/>
  <c r="F401" i="1" l="1"/>
  <c r="F410" i="1"/>
  <c r="F413" i="1" s="1"/>
  <c r="F357" i="1"/>
  <c r="F358" i="1" s="1"/>
  <c r="F492" i="1"/>
  <c r="F373" i="1"/>
  <c r="F376" i="1" s="1"/>
  <c r="F405" i="1"/>
  <c r="F404" i="1"/>
  <c r="F447" i="1"/>
  <c r="F422" i="1"/>
  <c r="F425" i="1" s="1"/>
  <c r="F407" i="1" l="1"/>
  <c r="F362" i="1"/>
  <c r="F361" i="1"/>
  <c r="F379" i="1"/>
  <c r="F416" i="1"/>
  <c r="F505" i="1"/>
  <c r="F504" i="1"/>
  <c r="F453" i="1"/>
  <c r="F446" i="1"/>
  <c r="F449" i="1" s="1"/>
  <c r="F364" i="1" l="1"/>
  <c r="F417" i="1"/>
  <c r="F419" i="1" s="1"/>
  <c r="F555" i="1"/>
  <c r="F517" i="1"/>
  <c r="F380" i="1"/>
  <c r="F382" i="1" s="1"/>
  <c r="F452" i="1"/>
  <c r="F455" i="1" s="1"/>
  <c r="F386" i="1" l="1"/>
  <c r="F385" i="1"/>
  <c r="F429" i="1"/>
  <c r="F428" i="1"/>
  <c r="F458" i="1"/>
  <c r="F461" i="1" s="1"/>
  <c r="F389" i="1" l="1"/>
  <c r="F430" i="1"/>
  <c r="F465" i="1"/>
  <c r="F561" i="1"/>
  <c r="F433" i="1"/>
  <c r="F437" i="1" s="1"/>
  <c r="F393" i="1"/>
  <c r="F392" i="1"/>
  <c r="F464" i="1"/>
  <c r="F467" i="1" l="1"/>
  <c r="F395" i="1"/>
  <c r="F574" i="1"/>
  <c r="F441" i="1"/>
  <c r="F440" i="1"/>
  <c r="F471" i="1"/>
  <c r="F470" i="1"/>
  <c r="F484" i="1"/>
  <c r="F476" i="1"/>
  <c r="F479" i="1" s="1"/>
  <c r="F443" i="1" l="1"/>
  <c r="F473" i="1"/>
  <c r="F586" i="1"/>
  <c r="F491" i="1"/>
  <c r="F482" i="1"/>
  <c r="F485" i="1" s="1"/>
  <c r="F486" i="1" l="1"/>
  <c r="F598" i="1"/>
  <c r="F559" i="1"/>
  <c r="F490" i="1"/>
  <c r="F494" i="1" s="1"/>
  <c r="F497" i="1" l="1"/>
  <c r="F498" i="1"/>
  <c r="F604" i="1"/>
  <c r="F553" i="1"/>
  <c r="F556" i="1" s="1"/>
  <c r="F499" i="1" l="1"/>
  <c r="F622" i="1"/>
  <c r="F566" i="1"/>
  <c r="F565" i="1"/>
  <c r="F579" i="1"/>
  <c r="F562" i="1"/>
  <c r="F568" i="1" l="1"/>
  <c r="F506" i="1"/>
  <c r="F510" i="1"/>
  <c r="F572" i="1"/>
  <c r="F571" i="1"/>
  <c r="F633" i="1"/>
  <c r="F623" i="1"/>
  <c r="F578" i="1"/>
  <c r="F580" i="1" s="1"/>
  <c r="F507" i="1" l="1"/>
  <c r="F575" i="1"/>
  <c r="F584" i="1"/>
  <c r="F851" i="1"/>
  <c r="F512" i="1"/>
  <c r="F511" i="1"/>
  <c r="F640" i="1"/>
  <c r="F583" i="1"/>
  <c r="F587" i="1" l="1"/>
  <c r="F513" i="1"/>
  <c r="F603" i="1"/>
  <c r="F858" i="1"/>
  <c r="F663" i="1"/>
  <c r="F518" i="1"/>
  <c r="F516" i="1"/>
  <c r="F590" i="1"/>
  <c r="F606" i="1" l="1"/>
  <c r="F519" i="1"/>
  <c r="F596" i="1"/>
  <c r="F592" i="1"/>
  <c r="F591" i="1"/>
  <c r="F882" i="1"/>
  <c r="F628" i="1"/>
  <c r="F627" i="1"/>
  <c r="F523" i="1"/>
  <c r="F522" i="1"/>
  <c r="F669" i="1"/>
  <c r="F609" i="1"/>
  <c r="F613" i="1" s="1"/>
  <c r="F624" i="1"/>
  <c r="F593" i="1" l="1"/>
  <c r="F600" i="1"/>
  <c r="F525" i="1"/>
  <c r="F629" i="1"/>
  <c r="F617" i="1"/>
  <c r="F616" i="1"/>
  <c r="F790" i="1"/>
  <c r="F789" i="1"/>
  <c r="F529" i="1"/>
  <c r="F528" i="1"/>
  <c r="F883" i="1"/>
  <c r="F680" i="1"/>
  <c r="F632" i="1"/>
  <c r="F645" i="1"/>
  <c r="F619" i="1" l="1"/>
  <c r="F634" i="1"/>
  <c r="F531" i="1"/>
  <c r="F637" i="1"/>
  <c r="F893" i="1"/>
  <c r="F763" i="1"/>
  <c r="F540" i="1"/>
  <c r="F535" i="1"/>
  <c r="F534" i="1"/>
  <c r="F644" i="1"/>
  <c r="F647" i="1" s="1"/>
  <c r="F641" i="1" l="1"/>
  <c r="F536" i="1"/>
  <c r="F549" i="1"/>
  <c r="F539" i="1"/>
  <c r="F542" i="1" s="1"/>
  <c r="F651" i="1"/>
  <c r="F765" i="1"/>
  <c r="F764" i="1"/>
  <c r="F922" i="1"/>
  <c r="F664" i="1"/>
  <c r="F650" i="1"/>
  <c r="F653" i="1" l="1"/>
  <c r="F923" i="1"/>
  <c r="F932" i="1"/>
  <c r="F931" i="1"/>
  <c r="F546" i="1"/>
  <c r="F545" i="1"/>
  <c r="F657" i="1"/>
  <c r="F656" i="1"/>
  <c r="F662" i="1"/>
  <c r="F666" i="1" s="1"/>
  <c r="F659" i="1" l="1"/>
  <c r="F550" i="1"/>
  <c r="F959" i="1"/>
  <c r="F675" i="1"/>
  <c r="F671" i="1"/>
  <c r="F960" i="1" l="1"/>
  <c r="F674" i="1"/>
  <c r="F676" i="1" s="1"/>
  <c r="F679" i="1" l="1"/>
  <c r="F976" i="1"/>
  <c r="F972" i="1"/>
  <c r="F682" i="1" l="1"/>
  <c r="F691" i="1"/>
  <c r="F977" i="1"/>
  <c r="F978" i="1" s="1"/>
  <c r="F686" i="1"/>
  <c r="F685" i="1"/>
  <c r="F690" i="1"/>
  <c r="F702" i="1"/>
  <c r="F692" i="1" l="1"/>
  <c r="F687" i="1"/>
  <c r="F1002" i="1"/>
  <c r="F1001" i="1"/>
  <c r="F696" i="1"/>
  <c r="F695" i="1"/>
  <c r="F707" i="1"/>
  <c r="F701" i="1"/>
  <c r="F703" i="1" s="1"/>
  <c r="F698" i="1" l="1"/>
  <c r="F1008" i="1"/>
  <c r="F706" i="1"/>
  <c r="F708" i="1" s="1"/>
  <c r="F728" i="1" l="1"/>
  <c r="F711" i="1"/>
  <c r="F712" i="1"/>
  <c r="F1009" i="1"/>
  <c r="F727" i="1"/>
  <c r="F730" i="1" l="1"/>
  <c r="F713" i="1"/>
  <c r="F758" i="1"/>
  <c r="F757" i="1"/>
  <c r="F753" i="1"/>
  <c r="F1028" i="1"/>
  <c r="F717" i="1"/>
  <c r="F716" i="1"/>
  <c r="F734" i="1"/>
  <c r="F733" i="1"/>
  <c r="F752" i="1"/>
  <c r="F754" i="1" l="1"/>
  <c r="F735" i="1"/>
  <c r="F718" i="1"/>
  <c r="F759" i="1"/>
  <c r="F739" i="1"/>
  <c r="F738" i="1"/>
  <c r="F762" i="1"/>
  <c r="F766" i="1" s="1"/>
  <c r="F722" i="1"/>
  <c r="F721" i="1"/>
  <c r="F1039" i="1"/>
  <c r="F724" i="1" l="1"/>
  <c r="F741" i="1"/>
  <c r="F1050" i="1"/>
  <c r="F770" i="1"/>
  <c r="F745" i="1"/>
  <c r="F748" i="1"/>
  <c r="F744" i="1"/>
  <c r="F769" i="1"/>
  <c r="F771" i="1" l="1"/>
  <c r="F749" i="1"/>
  <c r="F775" i="1"/>
  <c r="F774" i="1"/>
  <c r="F1051" i="1"/>
  <c r="F791" i="1"/>
  <c r="F776" i="1" l="1"/>
  <c r="F1057" i="1"/>
  <c r="F780" i="1"/>
  <c r="F779" i="1"/>
  <c r="F794" i="1"/>
  <c r="F781" i="1" l="1"/>
  <c r="F810" i="1"/>
  <c r="F805" i="1"/>
  <c r="F784" i="1"/>
  <c r="F1068" i="1"/>
  <c r="F804" i="1"/>
  <c r="F806" i="1" l="1"/>
  <c r="F785" i="1"/>
  <c r="F786" i="1" s="1"/>
  <c r="F816" i="1"/>
  <c r="F815" i="1"/>
  <c r="F1102" i="1"/>
  <c r="F838" i="1"/>
  <c r="F809" i="1"/>
  <c r="F812" i="1" s="1"/>
  <c r="F817" i="1" l="1"/>
  <c r="F821" i="1"/>
  <c r="F820" i="1"/>
  <c r="F1113" i="1"/>
  <c r="F1103" i="1"/>
  <c r="F795" i="1"/>
  <c r="F796" i="1" s="1"/>
  <c r="F837" i="1"/>
  <c r="F840" i="1" s="1"/>
  <c r="F844" i="1"/>
  <c r="F823" i="1" l="1"/>
  <c r="F800" i="1"/>
  <c r="F1114" i="1"/>
  <c r="F827" i="1"/>
  <c r="F826" i="1"/>
  <c r="F849" i="1"/>
  <c r="F843" i="1"/>
  <c r="F846" i="1" s="1"/>
  <c r="F801" i="1" l="1"/>
  <c r="F828" i="1"/>
  <c r="F832" i="1"/>
  <c r="F831" i="1"/>
  <c r="F1120" i="1"/>
  <c r="F852" i="1"/>
  <c r="F834" i="1" l="1"/>
  <c r="F1121" i="1"/>
  <c r="F856" i="1"/>
  <c r="F855" i="1"/>
  <c r="F859" i="1" l="1"/>
  <c r="F872" i="1"/>
  <c r="F871" i="1"/>
  <c r="F863" i="1"/>
  <c r="F862" i="1"/>
  <c r="F1134" i="1"/>
  <c r="F1133" i="1"/>
  <c r="F867" i="1"/>
  <c r="F868" i="1" s="1"/>
  <c r="F864" i="1" l="1"/>
  <c r="F873" i="1"/>
  <c r="F887" i="1"/>
  <c r="F1144" i="1"/>
  <c r="F877" i="1"/>
  <c r="F876" i="1"/>
  <c r="F884" i="1"/>
  <c r="F879" i="1" l="1"/>
  <c r="F1152" i="1"/>
  <c r="F1151" i="1"/>
  <c r="F888" i="1"/>
  <c r="F890" i="1" s="1"/>
  <c r="F1164" i="1" l="1"/>
  <c r="F894" i="1"/>
  <c r="F895" i="1" s="1"/>
  <c r="F898" i="1"/>
  <c r="F899" i="1" l="1"/>
  <c r="F901" i="1" s="1"/>
  <c r="F1170" i="1"/>
  <c r="F904" i="1"/>
  <c r="F1178" i="1" l="1"/>
  <c r="F905" i="1"/>
  <c r="F907" i="1" s="1"/>
  <c r="F910" i="1"/>
  <c r="F911" i="1" l="1"/>
  <c r="F913" i="1" s="1"/>
  <c r="F1190" i="1"/>
  <c r="F916" i="1"/>
  <c r="F1199" i="1" l="1"/>
  <c r="F1191" i="1"/>
  <c r="F917" i="1"/>
  <c r="F919" i="1" s="1"/>
  <c r="F924" i="1"/>
  <c r="F936" i="1" l="1"/>
  <c r="F938" i="1" s="1"/>
  <c r="F927" i="1"/>
  <c r="F928" i="1" s="1"/>
  <c r="F933" i="1"/>
  <c r="F941" i="1" l="1"/>
  <c r="F961" i="1"/>
  <c r="F942" i="1" l="1"/>
  <c r="F944" i="1" s="1"/>
  <c r="F947" i="1"/>
  <c r="F973" i="1"/>
  <c r="F955" i="1" l="1"/>
  <c r="F954" i="1"/>
  <c r="F948" i="1"/>
  <c r="F951" i="1" s="1"/>
  <c r="F981" i="1"/>
  <c r="F956" i="1" l="1"/>
  <c r="F965" i="1"/>
  <c r="F987" i="1"/>
  <c r="F966" i="1" l="1"/>
  <c r="F967" i="1" s="1"/>
  <c r="F962" i="1" s="1"/>
  <c r="F994" i="1"/>
  <c r="F983" i="1" l="1"/>
  <c r="F982" i="1"/>
  <c r="F984" i="1" l="1"/>
  <c r="F989" i="1"/>
  <c r="F988" i="1"/>
  <c r="F1010" i="1"/>
  <c r="F991" i="1" l="1"/>
  <c r="F995" i="1"/>
  <c r="F1013" i="1"/>
  <c r="F1014" i="1" l="1"/>
  <c r="F1004" i="1"/>
  <c r="F1005" i="1" s="1"/>
  <c r="F996" i="1"/>
  <c r="F998" i="1" s="1"/>
  <c r="F1015" i="1" l="1"/>
  <c r="F1017" i="1" s="1"/>
  <c r="F1021" i="1" l="1"/>
  <c r="F1022" i="1" s="1"/>
  <c r="F1035" i="1"/>
  <c r="F1026" i="1" l="1"/>
  <c r="F1025" i="1"/>
  <c r="F1029" i="1" l="1"/>
  <c r="F1038" i="1"/>
  <c r="F1040" i="1" s="1"/>
  <c r="F1043" i="1"/>
  <c r="F1044" i="1" l="1"/>
  <c r="F1052" i="1"/>
  <c r="F1045" i="1" l="1"/>
  <c r="F1047" i="1" s="1"/>
  <c r="F1055" i="1"/>
  <c r="F1056" i="1" l="1"/>
  <c r="F1058" i="1" s="1"/>
  <c r="F1061" i="1"/>
  <c r="F1063" i="1" l="1"/>
  <c r="F1062" i="1"/>
  <c r="F1066" i="1"/>
  <c r="F1064" i="1" l="1"/>
  <c r="F1067" i="1"/>
  <c r="F1069" i="1" s="1"/>
  <c r="F1071" i="1"/>
  <c r="F1072" i="1" l="1"/>
  <c r="F1076" i="1"/>
  <c r="F1077" i="1" l="1"/>
  <c r="F1078" i="1"/>
  <c r="F1073" i="1"/>
  <c r="F1074" i="1" s="1"/>
  <c r="F1081" i="1"/>
  <c r="F1079" i="1" l="1"/>
  <c r="F1082" i="1"/>
  <c r="F1083" i="1"/>
  <c r="F1086" i="1"/>
  <c r="F1084" i="1" l="1"/>
  <c r="F1091" i="1"/>
  <c r="F1087" i="1"/>
  <c r="F1096" i="1"/>
  <c r="F1093" i="1" l="1"/>
  <c r="F1088" i="1"/>
  <c r="F1089" i="1" s="1"/>
  <c r="F1092" i="1"/>
  <c r="F1104" i="1"/>
  <c r="F1094" i="1" l="1"/>
  <c r="F1097" i="1"/>
  <c r="F1098" i="1" l="1"/>
  <c r="F1100" i="1" s="1"/>
  <c r="F1117" i="1"/>
  <c r="F1109" i="1" l="1"/>
  <c r="F1110" i="1" s="1"/>
  <c r="F1122" i="1"/>
  <c r="F1127" i="1" l="1"/>
  <c r="F1126" i="1"/>
  <c r="F1125" i="1"/>
  <c r="F1130" i="1" l="1"/>
  <c r="F1140" i="1"/>
  <c r="F1139" i="1"/>
  <c r="F1135" i="1"/>
  <c r="F1156" i="1" l="1"/>
  <c r="F1145" i="1"/>
  <c r="F1146" i="1"/>
  <c r="F1138" i="1"/>
  <c r="F1141" i="1" s="1"/>
  <c r="F1162" i="1" l="1"/>
  <c r="F1157" i="1"/>
  <c r="F1158" i="1"/>
  <c r="F1148" i="1"/>
  <c r="F1159" i="1" l="1"/>
  <c r="F1163" i="1"/>
  <c r="F1153" i="1"/>
  <c r="F1168" i="1" l="1"/>
  <c r="F1169" i="1"/>
  <c r="F1165" i="1"/>
  <c r="F1184" i="1" l="1"/>
  <c r="F1171" i="1"/>
  <c r="F1192" i="1" l="1"/>
  <c r="F1180" i="1"/>
  <c r="F1203" i="1" l="1"/>
  <c r="F1197" i="1"/>
  <c r="F1187" i="1"/>
  <c r="F1198" i="1" l="1"/>
  <c r="F1193" i="1"/>
  <c r="F1205" i="1" l="1"/>
  <c r="F1204" i="1"/>
  <c r="F1212" i="1"/>
  <c r="F1200" i="1"/>
  <c r="F1207" i="1" l="1"/>
  <c r="F1210" i="1"/>
  <c r="F1216" i="1"/>
  <c r="F1211" i="1" l="1"/>
  <c r="F1213" i="1" s="1"/>
  <c r="F1223" i="1"/>
  <c r="F1218" i="1" l="1"/>
  <c r="F1217" i="1"/>
  <c r="F1243" i="1"/>
  <c r="F1220" i="1" l="1"/>
  <c r="F1225" i="1"/>
  <c r="F1231" i="1"/>
  <c r="F1224" i="1"/>
  <c r="F1227" i="1" l="1"/>
  <c r="F1230" i="1"/>
  <c r="F1234" i="1" s="1"/>
  <c r="F1238" i="1" l="1"/>
  <c r="F1239" i="1"/>
  <c r="F1240" i="1" l="1"/>
  <c r="F1245" i="1"/>
  <c r="F1244" i="1"/>
  <c r="F1246" i="1" l="1"/>
  <c r="F1252" i="1" s="1"/>
  <c r="F1253" i="1" s="1"/>
</calcChain>
</file>

<file path=xl/sharedStrings.xml><?xml version="1.0" encoding="utf-8"?>
<sst xmlns="http://schemas.openxmlformats.org/spreadsheetml/2006/main" count="3563" uniqueCount="450">
  <si>
    <t>Project Name</t>
  </si>
  <si>
    <t xml:space="preserve">Location </t>
  </si>
  <si>
    <t>Unit</t>
  </si>
  <si>
    <t xml:space="preserve">Quantity </t>
  </si>
  <si>
    <t xml:space="preserve">Description of Work and Activities </t>
  </si>
  <si>
    <t>S. No</t>
  </si>
  <si>
    <t xml:space="preserve">Unit Cost (AFN) </t>
  </si>
  <si>
    <t>Total Cost (AFN)</t>
  </si>
  <si>
    <t>sq.m</t>
  </si>
  <si>
    <t>Total Cost</t>
  </si>
  <si>
    <t>class  code 403</t>
  </si>
  <si>
    <t>class  code 26</t>
  </si>
  <si>
    <t>class  code 401</t>
  </si>
  <si>
    <t>class code38 azrah</t>
  </si>
  <si>
    <t>class code407 azrah</t>
  </si>
  <si>
    <t>class code405 azrah</t>
  </si>
  <si>
    <t>class code406 azrah</t>
  </si>
  <si>
    <t>class code024 azrah</t>
  </si>
  <si>
    <t>class code 043 azrah</t>
  </si>
  <si>
    <t>class code 023 azrah</t>
  </si>
  <si>
    <t>class code 443 azrah</t>
  </si>
  <si>
    <t>class code 010 azrah</t>
  </si>
  <si>
    <t>class code 015 azrah</t>
  </si>
  <si>
    <t>class code 016 azrah</t>
  </si>
  <si>
    <t>class code 444 azrah</t>
  </si>
  <si>
    <t>class code 040 azrah</t>
  </si>
  <si>
    <t>class code 008 azrah</t>
  </si>
  <si>
    <t>class code 441 azrah</t>
  </si>
  <si>
    <t>class code 440 azrah</t>
  </si>
  <si>
    <t>class code 014 azrah</t>
  </si>
  <si>
    <t>class code 025 azrah</t>
  </si>
  <si>
    <t>class code 433 azrah</t>
  </si>
  <si>
    <t>class code 011 azrah</t>
  </si>
  <si>
    <t>class code 434 azrah</t>
  </si>
  <si>
    <t>class code 012 azrah</t>
  </si>
  <si>
    <t>class code 013 azrah</t>
  </si>
  <si>
    <t>class code 030 azrah</t>
  </si>
  <si>
    <t>class code 439 azrah</t>
  </si>
  <si>
    <t>class code 438 azrah</t>
  </si>
  <si>
    <t>class code 435 azrah</t>
  </si>
  <si>
    <t>class code 410 azrah</t>
  </si>
  <si>
    <t>class code 409 azrah</t>
  </si>
  <si>
    <t>class code 022 azrah</t>
  </si>
  <si>
    <t>class code 019 azrah</t>
  </si>
  <si>
    <t>class code 005 azrah</t>
  </si>
  <si>
    <t>class code 004 azrah</t>
  </si>
  <si>
    <t>class code 021 azrah</t>
  </si>
  <si>
    <t>class code 020 azrah</t>
  </si>
  <si>
    <t>class code 039 azrah</t>
  </si>
  <si>
    <t>class code 037 azrah</t>
  </si>
  <si>
    <t>class code 007 azrah</t>
  </si>
  <si>
    <t>class code 017 azrah</t>
  </si>
  <si>
    <t>class code 042 azrah</t>
  </si>
  <si>
    <t>class code 003 azrah</t>
  </si>
  <si>
    <t>class code 047 azrah</t>
  </si>
  <si>
    <t>class code 046 azrah</t>
  </si>
  <si>
    <t>class code 418 azrah</t>
  </si>
  <si>
    <t>class code 417 azrah</t>
  </si>
  <si>
    <t>class code 419 azrah</t>
  </si>
  <si>
    <t>class code 009 azrah</t>
  </si>
  <si>
    <t>class code 430 azrah</t>
  </si>
  <si>
    <t>class code 035 azrah</t>
  </si>
  <si>
    <t>class code 429 azrah</t>
  </si>
  <si>
    <t>class code 002 azrah</t>
  </si>
  <si>
    <t>class code415 azrah</t>
  </si>
  <si>
    <t>class code031azrah</t>
  </si>
  <si>
    <t>class code41azrah</t>
  </si>
  <si>
    <t>class code425azrah</t>
  </si>
  <si>
    <t>class code006azrah</t>
  </si>
  <si>
    <t>class code432azrah</t>
  </si>
  <si>
    <t>class code420azrah</t>
  </si>
  <si>
    <t>class code028azrah</t>
  </si>
  <si>
    <t>class code029azrah</t>
  </si>
  <si>
    <t>no</t>
  </si>
  <si>
    <t>class code411azrah</t>
  </si>
  <si>
    <t>class code424azrah</t>
  </si>
  <si>
    <t>class code001azrah</t>
  </si>
  <si>
    <t>class code 431azrah</t>
  </si>
  <si>
    <t>class code 428azrah</t>
  </si>
  <si>
    <t>class code 426azrah</t>
  </si>
  <si>
    <t>class code 437azrah</t>
  </si>
  <si>
    <t>class code 027azrah</t>
  </si>
  <si>
    <t>class code 413azrah</t>
  </si>
  <si>
    <t>class code 404azrah</t>
  </si>
  <si>
    <t>class code 402azrah</t>
  </si>
  <si>
    <t>class code 412azrah</t>
  </si>
  <si>
    <t>class code 18azrah</t>
  </si>
  <si>
    <t>class code 421azrah</t>
  </si>
  <si>
    <t>class code 445azrah</t>
  </si>
  <si>
    <t>class code 36azrah</t>
  </si>
  <si>
    <t>class code 626 mohammad aghe</t>
  </si>
  <si>
    <t>class code 620 mohammad aghe</t>
  </si>
  <si>
    <t>class code 632 mohammad aghe</t>
  </si>
  <si>
    <t>class code631  mohammad aghe</t>
  </si>
  <si>
    <t>class code633  mohammad aghe</t>
  </si>
  <si>
    <t>class code619  mohammad aghe</t>
  </si>
  <si>
    <t>class code370  mohammad aghe</t>
  </si>
  <si>
    <t>class code369  mohammad aghe</t>
  </si>
  <si>
    <t>class code623  mohammad aghe</t>
  </si>
  <si>
    <t>class code618  mohammad aghe</t>
  </si>
  <si>
    <t>class code371  mohammad aghe</t>
  </si>
  <si>
    <t>class code372  mohammad aghe</t>
  </si>
  <si>
    <t>class code 599 mohammad aghe</t>
  </si>
  <si>
    <t>class code 334 mohammad aghe</t>
  </si>
  <si>
    <t>class code 388 mohammad aghe</t>
  </si>
  <si>
    <t>class code 596 mohammad aghe</t>
  </si>
  <si>
    <t>class code 386 mohammad aghe</t>
  </si>
  <si>
    <t>class code 392 mohammad aghe</t>
  </si>
  <si>
    <t>class code 395 mohammad aghe</t>
  </si>
  <si>
    <t>class code 360 mohammad aghe</t>
  </si>
  <si>
    <t>class code 612 mohammad aghe</t>
  </si>
  <si>
    <t>class code 376 mohammad aghe</t>
  </si>
  <si>
    <t>class code 375-505 mohammad aghe</t>
  </si>
  <si>
    <t>class code 622 mohammad aghe</t>
  </si>
  <si>
    <t>class code 374 mohammad aghe</t>
  </si>
  <si>
    <t>class code 367 mohammad aghe</t>
  </si>
  <si>
    <t>class code 366 mohammad aghe</t>
  </si>
  <si>
    <t>class code 373 mohammad aghe</t>
  </si>
  <si>
    <t>class code 381 mohammad aghe</t>
  </si>
  <si>
    <t>class code 378 mohammad aghe</t>
  </si>
  <si>
    <t>class code 377 mohammad aghe</t>
  </si>
  <si>
    <t>class code 621 mohammad aghe</t>
  </si>
  <si>
    <t>class code341 mohammad aghe</t>
  </si>
  <si>
    <t>class code398 mohammad aghe</t>
  </si>
  <si>
    <t>class code356 mohammad aghe</t>
  </si>
  <si>
    <t>class code344 mohammad aghe</t>
  </si>
  <si>
    <t>class code393 mohammad aghe</t>
  </si>
  <si>
    <t>class code343 mohammad aghe</t>
  </si>
  <si>
    <t>class code397 mohammad aghe</t>
  </si>
  <si>
    <t>class code347 mohammad aghe</t>
  </si>
  <si>
    <t>class code353 mohammad aghe</t>
  </si>
  <si>
    <t>class code345 mohammad aghe</t>
  </si>
  <si>
    <t>class code629mohammad aghe</t>
  </si>
  <si>
    <t>class code391mohammad aghe</t>
  </si>
  <si>
    <t>class code342mohammad aghe</t>
  </si>
  <si>
    <t>class code359mohammad aghe</t>
  </si>
  <si>
    <t>class code358mohammad aghe</t>
  </si>
  <si>
    <t>class code349mohammad aghe</t>
  </si>
  <si>
    <t>class code357mohammad aghe</t>
  </si>
  <si>
    <t>class code390mohammad aghe</t>
  </si>
  <si>
    <t>class code350mohammad aghe</t>
  </si>
  <si>
    <t>class code338mohammad aghe</t>
  </si>
  <si>
    <t>class code361mohammad aghe</t>
  </si>
  <si>
    <t>class code362mohammad aghe</t>
  </si>
  <si>
    <t>class code363mohammad aghe</t>
  </si>
  <si>
    <t>class code617mohammad aghe</t>
  </si>
  <si>
    <t>class code383mohammad aghe</t>
  </si>
  <si>
    <t>class code336mohammad aghe</t>
  </si>
  <si>
    <t>class code385mohammad aghe</t>
  </si>
  <si>
    <t>class code387mohammad aghe</t>
  </si>
  <si>
    <t>class code384mohammad aghe</t>
  </si>
  <si>
    <t>class code382mohammad aghe</t>
  </si>
  <si>
    <t>class code389mohammad aghe</t>
  </si>
  <si>
    <t>class code608mohammad aghe</t>
  </si>
  <si>
    <t>class code579mohammad aghe</t>
  </si>
  <si>
    <t>class code352mohammad aghe</t>
  </si>
  <si>
    <t>class code588mohammad aghe</t>
  </si>
  <si>
    <t>class code394mohammad aghe</t>
  </si>
  <si>
    <t>class code600mohammad aghe</t>
  </si>
  <si>
    <t>class code339mohammad aghe</t>
  </si>
  <si>
    <t>class code591mohammad aghe</t>
  </si>
  <si>
    <t>class code605mohammad aghe</t>
  </si>
  <si>
    <t>class code606mohammad aghe</t>
  </si>
  <si>
    <t>class code351mohammad aghe</t>
  </si>
  <si>
    <t>class code364mohammad aghe</t>
  </si>
  <si>
    <t>class code593mohammad aghe</t>
  </si>
  <si>
    <t>class code365mohammad aghe</t>
  </si>
  <si>
    <t>class code609mohammad aghe</t>
  </si>
  <si>
    <t>class code613mohammad aghe</t>
  </si>
  <si>
    <t>class code598mohammad aghe</t>
  </si>
  <si>
    <t>class code594mohammad aghe</t>
  </si>
  <si>
    <t>class code368mohammad aghe</t>
  </si>
  <si>
    <t>class code580mohammad aghe</t>
  </si>
  <si>
    <t>class code 32 azrah</t>
  </si>
  <si>
    <t>class code414 azrah</t>
  </si>
  <si>
    <t>class code340mohammad aghe</t>
  </si>
  <si>
    <t xml:space="preserve">Rehabilitation of CBE/ALC Classes </t>
  </si>
  <si>
    <t xml:space="preserve">Logar Province </t>
  </si>
  <si>
    <t>District</t>
  </si>
  <si>
    <t xml:space="preserve">Azra </t>
  </si>
  <si>
    <t>Class Code 33</t>
  </si>
  <si>
    <t>Class Code 401</t>
  </si>
  <si>
    <t>Class Code 26</t>
  </si>
  <si>
    <t>Class Code 403</t>
  </si>
  <si>
    <t>Class Code 38</t>
  </si>
  <si>
    <t>Class Code 407</t>
  </si>
  <si>
    <t>Provision &amp; Installation of wooden doors with (8*8)cm frame (8x4)cm sill, wooden panels, and an Oil Paint Finish, Including All Related Activities</t>
  </si>
  <si>
    <t>Class Code 405</t>
  </si>
  <si>
    <t>Class Code 406</t>
  </si>
  <si>
    <t>Class Code 024</t>
  </si>
  <si>
    <t>Class Code 043</t>
  </si>
  <si>
    <t>Class Code 023</t>
  </si>
  <si>
    <t>Class Code 443</t>
  </si>
  <si>
    <t>Class Code 010</t>
  </si>
  <si>
    <t>Class Code 015</t>
  </si>
  <si>
    <t>Class Code 016</t>
  </si>
  <si>
    <t>Class Code 444</t>
  </si>
  <si>
    <t>Class Code 040</t>
  </si>
  <si>
    <t>Class Code 008</t>
  </si>
  <si>
    <t>Class Code 441</t>
  </si>
  <si>
    <t>Class Code 440</t>
  </si>
  <si>
    <t>Class Code 014</t>
  </si>
  <si>
    <t>Class Code 025</t>
  </si>
  <si>
    <t>Class Code 433</t>
  </si>
  <si>
    <t>Class Code 434</t>
  </si>
  <si>
    <t>Class Code 011</t>
  </si>
  <si>
    <t>Class Code 012</t>
  </si>
  <si>
    <t>Class Code 013</t>
  </si>
  <si>
    <t>Class Code 030</t>
  </si>
  <si>
    <t>Class Code 439</t>
  </si>
  <si>
    <t>Class Code 438</t>
  </si>
  <si>
    <t>Class Code 435</t>
  </si>
  <si>
    <t>Class Code 32</t>
  </si>
  <si>
    <t>Class Code 410</t>
  </si>
  <si>
    <t>Provision and Installtion of wooden board 8mm  for door   with all necessary requirements</t>
  </si>
  <si>
    <t>Class Code 409</t>
  </si>
  <si>
    <t>Class Code 022</t>
  </si>
  <si>
    <t>Class Code 019</t>
  </si>
  <si>
    <t>Class Code 005</t>
  </si>
  <si>
    <t>Class Code 004</t>
  </si>
  <si>
    <t>Class Code 021</t>
  </si>
  <si>
    <t>Class Code 020</t>
  </si>
  <si>
    <t>Class Code 039</t>
  </si>
  <si>
    <t>Class Code 037</t>
  </si>
  <si>
    <t>Class Code 007</t>
  </si>
  <si>
    <t>Class Code 017</t>
  </si>
  <si>
    <t>Class Code 042</t>
  </si>
  <si>
    <t>Class Code 003</t>
  </si>
  <si>
    <t>Class Code 047</t>
  </si>
  <si>
    <t>Class Code 046</t>
  </si>
  <si>
    <t>Class Code 417</t>
  </si>
  <si>
    <t>Class Code 418</t>
  </si>
  <si>
    <t>Class Code 419</t>
  </si>
  <si>
    <t>Class Code 009</t>
  </si>
  <si>
    <t>Class Code 430</t>
  </si>
  <si>
    <t>Class Code 035</t>
  </si>
  <si>
    <t xml:space="preserve">Class Code 429 </t>
  </si>
  <si>
    <t>Class Code 002</t>
  </si>
  <si>
    <t>Class Code 415</t>
  </si>
  <si>
    <t>Class Code 414</t>
  </si>
  <si>
    <t>Class Code 031</t>
  </si>
  <si>
    <t xml:space="preserve">Class Code 41 </t>
  </si>
  <si>
    <t>Class Code 425</t>
  </si>
  <si>
    <t>Class Code 006</t>
  </si>
  <si>
    <t>Class Code 432</t>
  </si>
  <si>
    <t>Class Code 420</t>
  </si>
  <si>
    <t>Class Code 028</t>
  </si>
  <si>
    <t>Class Code 411</t>
  </si>
  <si>
    <t>Provision and installation of door lock with all necessary requirement</t>
  </si>
  <si>
    <t>Class Code 029</t>
  </si>
  <si>
    <t>Class Code 424</t>
  </si>
  <si>
    <t>Class Code 001</t>
  </si>
  <si>
    <t>Class Code 431</t>
  </si>
  <si>
    <t>Class Code 428</t>
  </si>
  <si>
    <t>Class Code 426</t>
  </si>
  <si>
    <t>Class Code 437</t>
  </si>
  <si>
    <t>Class Code 027</t>
  </si>
  <si>
    <t>Class Code 413</t>
  </si>
  <si>
    <t>Class Code 404</t>
  </si>
  <si>
    <t>Class Code 402</t>
  </si>
  <si>
    <t>Class Code 412</t>
  </si>
  <si>
    <t>Class Code 18</t>
  </si>
  <si>
    <t>Class Code 421</t>
  </si>
  <si>
    <t>Class Code 445</t>
  </si>
  <si>
    <t>Class Code 36</t>
  </si>
  <si>
    <t>Class Code 626</t>
  </si>
  <si>
    <t>Class Code 620</t>
  </si>
  <si>
    <t>Class Code 632</t>
  </si>
  <si>
    <t>Class Code 631</t>
  </si>
  <si>
    <t xml:space="preserve">District </t>
  </si>
  <si>
    <t xml:space="preserve">Mohammad Agha </t>
  </si>
  <si>
    <t>Class Code 633</t>
  </si>
  <si>
    <t>Class Code 619</t>
  </si>
  <si>
    <t>Class Code 370</t>
  </si>
  <si>
    <t>Class Code 369</t>
  </si>
  <si>
    <t>Class Code 623</t>
  </si>
  <si>
    <t>Class Code 618</t>
  </si>
  <si>
    <t>Class Code 371</t>
  </si>
  <si>
    <t>Class Code 372</t>
  </si>
  <si>
    <t>Class Code 599</t>
  </si>
  <si>
    <t>Class Code 334</t>
  </si>
  <si>
    <t>Class Code 388</t>
  </si>
  <si>
    <t>Class Code 596</t>
  </si>
  <si>
    <t>Class Code 386</t>
  </si>
  <si>
    <t>Class Code 392</t>
  </si>
  <si>
    <t>Class Code 395</t>
  </si>
  <si>
    <t>Class Code 360</t>
  </si>
  <si>
    <t>Provision and installation of window lock with all necessary requirement</t>
  </si>
  <si>
    <t>Class Code 612</t>
  </si>
  <si>
    <t>Class Code 376</t>
  </si>
  <si>
    <t>Class Code 375-505]</t>
  </si>
  <si>
    <t>Class Code 622</t>
  </si>
  <si>
    <t>Class Code 374</t>
  </si>
  <si>
    <t>Class Code 367</t>
  </si>
  <si>
    <t>Class Code 366</t>
  </si>
  <si>
    <t>Class Code 373</t>
  </si>
  <si>
    <t>Class Code 378</t>
  </si>
  <si>
    <t>Class Code 381</t>
  </si>
  <si>
    <t>Class Code 377</t>
  </si>
  <si>
    <t>Class Code 621</t>
  </si>
  <si>
    <t>Class Code 341</t>
  </si>
  <si>
    <t>Class Code 398</t>
  </si>
  <si>
    <t>Class Code 356</t>
  </si>
  <si>
    <t>Class Code 344</t>
  </si>
  <si>
    <t>Class Code 393</t>
  </si>
  <si>
    <t>Class Code 343</t>
  </si>
  <si>
    <t>Class Code 397</t>
  </si>
  <si>
    <t>Class Code 347</t>
  </si>
  <si>
    <t>Class Code 353</t>
  </si>
  <si>
    <t>Class Code 345</t>
  </si>
  <si>
    <t>Class Code 629</t>
  </si>
  <si>
    <t>Class Code 391</t>
  </si>
  <si>
    <t>Provisioin and Installtion of wooden board 8mm  for door with oil painting with all necessary requirements</t>
  </si>
  <si>
    <t>Class Code 342</t>
  </si>
  <si>
    <t>Class Code 359</t>
  </si>
  <si>
    <t>Class Code 358</t>
  </si>
  <si>
    <t>Class Code 349</t>
  </si>
  <si>
    <t>Class Code 357</t>
  </si>
  <si>
    <t>Class Code 390</t>
  </si>
  <si>
    <t>Class Code 350</t>
  </si>
  <si>
    <t>Class Code 338</t>
  </si>
  <si>
    <t>Class Code 361</t>
  </si>
  <si>
    <t>Class Code 362</t>
  </si>
  <si>
    <t>Apply best quality oil painting for door and window and steel beam and t iron  with all requirments</t>
  </si>
  <si>
    <t>Class Code 363</t>
  </si>
  <si>
    <t>Class Code 617</t>
  </si>
  <si>
    <t>Class Code 383</t>
  </si>
  <si>
    <t>Apply best quality oil painting for door and window and steel beam t iron  with all requirments</t>
  </si>
  <si>
    <t>Class Code 340</t>
  </si>
  <si>
    <t>Class Code 385</t>
  </si>
  <si>
    <t>Class Code 387</t>
  </si>
  <si>
    <t>Class Code 384</t>
  </si>
  <si>
    <t>Class Code 382</t>
  </si>
  <si>
    <t>Class Code 389</t>
  </si>
  <si>
    <t>Class Code 608</t>
  </si>
  <si>
    <t>Class Code 579</t>
  </si>
  <si>
    <t xml:space="preserve">Class Code 352 </t>
  </si>
  <si>
    <t>Class Code 588</t>
  </si>
  <si>
    <t>Class Code 394</t>
  </si>
  <si>
    <t>Class Code 600</t>
  </si>
  <si>
    <t>Class Code 339</t>
  </si>
  <si>
    <t>Class Code 591</t>
  </si>
  <si>
    <t>Class Code 605</t>
  </si>
  <si>
    <t>Class Code 606</t>
  </si>
  <si>
    <t>Class Code 351</t>
  </si>
  <si>
    <t>Class Code 364</t>
  </si>
  <si>
    <t>Class Code 593</t>
  </si>
  <si>
    <t>Class Code 365</t>
  </si>
  <si>
    <t>Class Code 609</t>
  </si>
  <si>
    <t>Class Code 613</t>
  </si>
  <si>
    <t>Class Code 598</t>
  </si>
  <si>
    <t>Provision and installtion of wooden board 8mm  for door with oil painting   with all necessary requirements</t>
  </si>
  <si>
    <t>Class Code 594</t>
  </si>
  <si>
    <t>Class Code 368</t>
  </si>
  <si>
    <t>Provision and installation of the wooden door for classes (8*8)cm  and  (4*8)cm with oil paintin   with all necessary requirements</t>
  </si>
  <si>
    <t>Class Code 580</t>
  </si>
  <si>
    <t>Provision and installation of 4mm high-quality glass, complete with Chufti Watani finishing.</t>
  </si>
  <si>
    <t xml:space="preserve">Provision and apply high quality oil paint (Watani brand), inclusive of all related activities </t>
  </si>
  <si>
    <t xml:space="preserve">Provision and apply high quality oil paint (Watani brand), inclusive of all related activities  </t>
  </si>
  <si>
    <t>Provision and installation of fly screen for window with all necessary requirements</t>
  </si>
  <si>
    <t xml:space="preserve">Provision and apply high quality oil paint (Watani brand) to doors and windows, inclusive of all related activities </t>
  </si>
  <si>
    <t>Provision and apply high quality oil paint (Watani brand) to doors and windows, inclusive of all related activities.</t>
  </si>
  <si>
    <t xml:space="preserve">Reparing of corner of door with cement marter 1:3 with all necessary requirement </t>
  </si>
  <si>
    <t>Provision and apply best quality oil paint for steel beam with all necessary requirements</t>
  </si>
  <si>
    <t>Provision &amp; Installation of wooden doors (Khar) with (8*8)cm frame (8x4)cm sill, wooden panels, and an Oil Paint Finish, Including All Related Activities</t>
  </si>
  <si>
    <t>Provision and installation of the wooden door for classes (8*8)cm  and  (4*8)cm with oil paint with all necessary requirements</t>
  </si>
  <si>
    <t xml:space="preserve">District: Mohammad Agha </t>
  </si>
  <si>
    <t xml:space="preserve">District: Azra </t>
  </si>
  <si>
    <t xml:space="preserve">District: Khoshi </t>
  </si>
  <si>
    <t>Class Code 574</t>
  </si>
  <si>
    <t xml:space="preserve">Khoshi </t>
  </si>
  <si>
    <t>Class Code 584</t>
  </si>
  <si>
    <t>Provision &amp; Installation of wooden windows (Khar) with (8*8)cm frame (8x4)cm sill, 4mm glasses, high quality fly screen and an oil Paint Finish, Including All Related Activities</t>
  </si>
  <si>
    <t>Class Code 573</t>
  </si>
  <si>
    <t>Class Code 064</t>
  </si>
  <si>
    <t>Class Code 570</t>
  </si>
  <si>
    <t>Class Code 586</t>
  </si>
  <si>
    <t>Provision and installation of steel staircase with handrail, complete with paint finish.</t>
  </si>
  <si>
    <t xml:space="preserve">Provision and apply best quality oil paint to main door </t>
  </si>
  <si>
    <t>Class Code 067</t>
  </si>
  <si>
    <t>Class Code 084</t>
  </si>
  <si>
    <t>Class Code 051</t>
  </si>
  <si>
    <t>Class Code 049</t>
  </si>
  <si>
    <t>Class Code 068</t>
  </si>
  <si>
    <t>L/M</t>
  </si>
  <si>
    <t xml:space="preserve">Class Code </t>
  </si>
  <si>
    <t>Class Code 061</t>
  </si>
  <si>
    <t>Class Code 090</t>
  </si>
  <si>
    <t>Class Code 048</t>
  </si>
  <si>
    <t>Class Code 088</t>
  </si>
  <si>
    <t>Class Code 82</t>
  </si>
  <si>
    <t>Class Code 85</t>
  </si>
  <si>
    <t>Class Code 73</t>
  </si>
  <si>
    <t>Class Code 53</t>
  </si>
  <si>
    <t>Class Code (Tora China)</t>
  </si>
  <si>
    <t>Class Code 587</t>
  </si>
  <si>
    <t>Class Code 50</t>
  </si>
  <si>
    <t xml:space="preserve">Class Code 55 </t>
  </si>
  <si>
    <t>Class Code 69</t>
  </si>
  <si>
    <t>Class Code 582</t>
  </si>
  <si>
    <t>Class Code 62</t>
  </si>
  <si>
    <t>Class Code (Khalifa Sahib)</t>
  </si>
  <si>
    <t>Class Code 578</t>
  </si>
  <si>
    <t>Class Code (Baryam)</t>
  </si>
  <si>
    <t>Class Code 75</t>
  </si>
  <si>
    <t>Class Code 571</t>
  </si>
  <si>
    <t>Class Code 79</t>
  </si>
  <si>
    <t>Class Code 89</t>
  </si>
  <si>
    <t>Class Code (Gajwa, Teacher Noor Gul)</t>
  </si>
  <si>
    <t xml:space="preserve">Supply and installation of 2” diameter (GI) pipe for tent supports with all accessories as per engineers’ directions and all required activities.  </t>
  </si>
  <si>
    <t>Class Code 583</t>
  </si>
  <si>
    <t>Class Code 581</t>
  </si>
  <si>
    <t>Class Code (Manai Ghani Khil)</t>
  </si>
  <si>
    <t>Provision and installation of two timber sections with a diameter of 15 cm and a length of 4 meters</t>
  </si>
  <si>
    <t>Provision and installation of wooden plates for roofing, with dimensions of length 4 meters, width 20cm, and thickness: 2 cm</t>
  </si>
  <si>
    <t>Class Code 58</t>
  </si>
  <si>
    <t>Class Code 575</t>
  </si>
  <si>
    <t>Class Code 59</t>
  </si>
  <si>
    <t>Provision and installarion of steel hand rail for stairs L=3m, H=1m</t>
  </si>
  <si>
    <t>Class Code 60</t>
  </si>
  <si>
    <t>Class Code 77</t>
  </si>
  <si>
    <t>Class Code 577</t>
  </si>
  <si>
    <t xml:space="preserve">Provision and apply high-quality oil paint to door inclusive all related activities </t>
  </si>
  <si>
    <t>Provision &amp; installation of 4mm glasses, high quality fly screen and an oil Paint Finish, Including All Related Activities</t>
  </si>
  <si>
    <t>Class Code 81 "Sultan Khil Mosque"</t>
  </si>
  <si>
    <t>Class Code 86</t>
  </si>
  <si>
    <t>Class Code 72</t>
  </si>
  <si>
    <t>Provision &amp; Installation of wooden window (Khar) with (8*8)cm frame (7x4)cm sill, wooden panels, and an Oil Paint, with high quality  glass(4)mm and fiy screen with chufty watany Including All Related Activities</t>
  </si>
  <si>
    <t>Provision &amp; Installation of wooden window (Khar) with (8*8)cm frame (7x4)cm sill, and an Oil Paint, with installation of a high quality  glass(4)mm and fly screen with chufty watany Including All Related Activities</t>
  </si>
  <si>
    <t>Provision &amp; Installation of wooden window (Khar) with (8*8)cm frame (7x4)cm sill, and an Oil Paint, with installation of a high quality glass(4)mm and fiy screen with chufty watany Including All Related Activities</t>
  </si>
  <si>
    <t>Provision &amp; Installation of wooden window (Khar) with (8*8)cm frame (7x4)cm sill, and an Oil Paint, with installation of a high quality  glass(4)mm and fiy screen with chufty watany Including All Related Activities</t>
  </si>
  <si>
    <t>Provision &amp; Installation of wooden doors with  frame (8x4)cm sill, wooden panels, and an Oil Paint Finish, Including All Related Activities</t>
  </si>
  <si>
    <t>Provision and installation of the wooden door for classes (8*8)cm  and  (4*8)cm  oil paintin   with all necessary requirements</t>
  </si>
  <si>
    <t>Provision &amp; Installation of wooden window (Khar) with (8*8)cm frame (8x4)cm sill, wooden panels, and an Oil Paint Finish, Including All Related Activities</t>
  </si>
  <si>
    <t>Provision and installation of door lock with high quality all necessary requirement</t>
  </si>
  <si>
    <t>Class Code 336</t>
  </si>
  <si>
    <t>Grand Total for Azra District</t>
  </si>
  <si>
    <t>Grand Total for Mohammad Agha District</t>
  </si>
  <si>
    <t>Grand Total Khoshi District</t>
  </si>
  <si>
    <t>Provision and apply high quality oil paint (Watani brand) to windows, inclusive of all related activities.</t>
  </si>
  <si>
    <t>Rehabilitation of existing door, and an oil Paint Finish, Including All Related Activities</t>
  </si>
  <si>
    <t>Provision and apply high quality oil paint (Watani brand) to door, inclusive of all related activities.</t>
  </si>
  <si>
    <t>Rehabilitation of existing windows, and an oil Paint Finish, Including All Related Activities</t>
  </si>
  <si>
    <t>Provision &amp; Installation of wooden windows (Khar) with (8*8)cm frame (8x4)cm sill, glass fitting, and an Oil Paint Finish, Including All Related Activities</t>
  </si>
  <si>
    <t>Leveling and preparation of the existing wall surface for painting, ensuring a smooth and ready-to-paint finish, followed by the provision and application of high-quality 100% plastic paint (Watani brand), inclusive of all necessary related activities</t>
  </si>
  <si>
    <t>Provision and apply high quality oil paint (Watani brand) to doors and windows, inclusive of all related activities.+A540:B541</t>
  </si>
  <si>
    <t xml:space="preserve">Provision and installation of wooden doors (Khar) with 8*8 cm fram 8*4 cm sill, wooden panels, and an oil paint finish including all related activities </t>
  </si>
  <si>
    <t>Provision &amp; Installation of wooden windows (Khar) with (8*8)cm frame (8x4)cm sill, fly screen and an oil Paint Finish, Including All Related Activities</t>
  </si>
  <si>
    <t xml:space="preserve">Grand Total (AFN) for Azra, Mohammad Agha and Khoshi District CBE Classes Rehabilitation </t>
  </si>
  <si>
    <t>RFQ# Reha-Logar/ WYFAO/TPN-20/2024/04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</si>
</sst>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4568"/>
      <name val="Times New Roman"/>
      <family val="1"/>
    </font>
    <font>
      <sz val="12"/>
      <color theme="1"/>
      <name val="Calibri"/>
      <family val="2"/>
      <scheme val="minor"/>
    </font>
    <font>
      <b/>
      <sz val="20"/>
      <color theme="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Alignment="1">
      <alignment vertical="center"/>
    </xf>
    <xf numFmtId="1" fontId="0" fillId="0" borderId="0" xfId="0" applyNumberFormat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9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1" fontId="3" fillId="0" borderId="0" xfId="0" applyNumberFormat="1" applyFont="1"/>
    <xf numFmtId="1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2" fontId="7" fillId="3" borderId="12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11" fillId="0" borderId="0" xfId="0" applyFont="1"/>
    <xf numFmtId="0" fontId="10" fillId="3" borderId="3" xfId="0" applyFont="1" applyFill="1" applyBorder="1" applyAlignment="1">
      <alignment vertical="center"/>
    </xf>
    <xf numFmtId="0" fontId="10" fillId="3" borderId="4" xfId="0" applyFont="1" applyFill="1" applyBorder="1" applyAlignment="1">
      <alignment vertical="center"/>
    </xf>
    <xf numFmtId="2" fontId="9" fillId="0" borderId="1" xfId="0" quotePrefix="1" applyNumberFormat="1" applyFont="1" applyBorder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5" fillId="0" borderId="2" xfId="0" applyFont="1" applyBorder="1" applyAlignment="1">
      <alignment vertical="center" wrapText="1"/>
    </xf>
    <xf numFmtId="2" fontId="9" fillId="0" borderId="2" xfId="0" applyNumberFormat="1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1" fontId="7" fillId="3" borderId="10" xfId="1" applyNumberFormat="1" applyFont="1" applyFill="1" applyBorder="1" applyAlignment="1">
      <alignment horizontal="center" vertical="center"/>
    </xf>
    <xf numFmtId="2" fontId="7" fillId="3" borderId="10" xfId="1" applyNumberFormat="1" applyFont="1" applyFill="1" applyBorder="1" applyAlignment="1">
      <alignment horizontal="center" vertical="center"/>
    </xf>
    <xf numFmtId="165" fontId="12" fillId="3" borderId="21" xfId="2" applyNumberFormat="1" applyFont="1" applyFill="1" applyBorder="1" applyAlignment="1">
      <alignment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14" fillId="0" borderId="0" xfId="0" applyFont="1"/>
  </cellXfs>
  <cellStyles count="3">
    <cellStyle name="Comma" xfId="2" builtinId="3"/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colors>
    <mruColors>
      <color rgb="FF336699"/>
      <color rgb="FF004568"/>
      <color rgb="FF000000"/>
      <color rgb="FF006699"/>
      <color rgb="FFA6C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31748</xdr:colOff>
      <xdr:row>0</xdr:row>
      <xdr:rowOff>0</xdr:rowOff>
    </xdr:from>
    <xdr:to>
      <xdr:col>6</xdr:col>
      <xdr:colOff>12700</xdr:colOff>
      <xdr:row>0</xdr:row>
      <xdr:rowOff>1460500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48" y="0"/>
          <a:ext cx="18294352" cy="1460500"/>
        </a:xfrm>
        <a:prstGeom prst="rect">
          <a:avLst/>
        </a:prstGeom>
        <a:ln w="1905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59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8" customWidth="1"/>
    <col min="2" max="2" width="165.28515625" customWidth="1"/>
    <col min="3" max="3" width="20.7109375" customWidth="1"/>
    <col min="4" max="4" width="22.28515625" customWidth="1"/>
    <col min="5" max="5" width="24.140625" customWidth="1"/>
    <col min="6" max="6" width="26.7109375" customWidth="1"/>
    <col min="9" max="9" width="17" customWidth="1"/>
    <col min="10" max="10" width="17.7109375" customWidth="1"/>
  </cols>
  <sheetData>
    <row r="1" spans="1:6" ht="115.9" customHeight="1" thickBot="1" x14ac:dyDescent="0.3">
      <c r="A1" s="4"/>
      <c r="B1" s="5"/>
      <c r="C1" s="5"/>
      <c r="D1" s="5"/>
      <c r="E1" s="5"/>
      <c r="F1" s="6"/>
    </row>
    <row r="2" spans="1:6" ht="30" customHeight="1" x14ac:dyDescent="0.25">
      <c r="A2" s="80" t="s">
        <v>0</v>
      </c>
      <c r="B2" s="81"/>
      <c r="C2" s="77" t="s">
        <v>176</v>
      </c>
      <c r="D2" s="78"/>
      <c r="E2" s="78"/>
      <c r="F2" s="79"/>
    </row>
    <row r="3" spans="1:6" ht="30" customHeight="1" x14ac:dyDescent="0.25">
      <c r="A3" s="68" t="s">
        <v>1</v>
      </c>
      <c r="B3" s="72"/>
      <c r="C3" s="73" t="s">
        <v>177</v>
      </c>
      <c r="D3" s="69"/>
      <c r="E3" s="69"/>
      <c r="F3" s="74"/>
    </row>
    <row r="4" spans="1:6" ht="30" customHeight="1" x14ac:dyDescent="0.25">
      <c r="A4" s="68" t="s">
        <v>367</v>
      </c>
      <c r="B4" s="69"/>
      <c r="C4" s="69"/>
      <c r="D4" s="69"/>
      <c r="E4" s="69"/>
      <c r="F4" s="74"/>
    </row>
    <row r="5" spans="1:6" ht="30" customHeight="1" x14ac:dyDescent="0.25">
      <c r="A5" s="68" t="s">
        <v>180</v>
      </c>
      <c r="B5" s="72"/>
      <c r="C5" s="21" t="s">
        <v>178</v>
      </c>
      <c r="D5" s="75" t="s">
        <v>179</v>
      </c>
      <c r="E5" s="75"/>
      <c r="F5" s="76"/>
    </row>
    <row r="6" spans="1:6" ht="42" customHeight="1" x14ac:dyDescent="0.25">
      <c r="A6" s="22" t="s">
        <v>5</v>
      </c>
      <c r="B6" s="23" t="s">
        <v>4</v>
      </c>
      <c r="C6" s="24" t="s">
        <v>2</v>
      </c>
      <c r="D6" s="24" t="s">
        <v>3</v>
      </c>
      <c r="E6" s="24" t="s">
        <v>6</v>
      </c>
      <c r="F6" s="25" t="s">
        <v>7</v>
      </c>
    </row>
    <row r="7" spans="1:6" ht="31.9" customHeight="1" x14ac:dyDescent="0.25">
      <c r="A7" s="7">
        <v>1</v>
      </c>
      <c r="B7" s="12" t="s">
        <v>357</v>
      </c>
      <c r="C7" s="11" t="s">
        <v>8</v>
      </c>
      <c r="D7" s="13">
        <v>9</v>
      </c>
      <c r="E7" s="13"/>
      <c r="F7" s="14">
        <f t="shared" ref="F7:F9" si="0">D7*E7</f>
        <v>0</v>
      </c>
    </row>
    <row r="8" spans="1:6" ht="31.9" customHeight="1" x14ac:dyDescent="0.25">
      <c r="A8" s="7">
        <v>2</v>
      </c>
      <c r="B8" s="30" t="s">
        <v>427</v>
      </c>
      <c r="C8" s="11" t="s">
        <v>8</v>
      </c>
      <c r="D8" s="13">
        <v>0.73</v>
      </c>
      <c r="E8" s="13"/>
      <c r="F8" s="14">
        <f t="shared" si="0"/>
        <v>0</v>
      </c>
    </row>
    <row r="9" spans="1:6" ht="31.9" customHeight="1" x14ac:dyDescent="0.25">
      <c r="A9" s="7">
        <v>3</v>
      </c>
      <c r="B9" s="16" t="s">
        <v>356</v>
      </c>
      <c r="C9" s="11" t="s">
        <v>8</v>
      </c>
      <c r="D9" s="13">
        <v>1.2</v>
      </c>
      <c r="E9" s="13"/>
      <c r="F9" s="14">
        <f t="shared" si="0"/>
        <v>0</v>
      </c>
    </row>
    <row r="10" spans="1:6" ht="30" customHeight="1" x14ac:dyDescent="0.25">
      <c r="A10" s="68" t="s">
        <v>9</v>
      </c>
      <c r="B10" s="69"/>
      <c r="C10" s="26"/>
      <c r="D10" s="26"/>
      <c r="E10" s="27"/>
      <c r="F10" s="28">
        <f>SUM(F7:F9)</f>
        <v>0</v>
      </c>
    </row>
    <row r="11" spans="1:6" ht="30" customHeight="1" x14ac:dyDescent="0.25">
      <c r="A11" s="68" t="s">
        <v>181</v>
      </c>
      <c r="B11" s="72" t="s">
        <v>12</v>
      </c>
      <c r="C11" s="21" t="s">
        <v>178</v>
      </c>
      <c r="D11" s="75" t="s">
        <v>179</v>
      </c>
      <c r="E11" s="75"/>
      <c r="F11" s="76"/>
    </row>
    <row r="12" spans="1:6" ht="30" customHeight="1" x14ac:dyDescent="0.25">
      <c r="A12" s="22" t="s">
        <v>5</v>
      </c>
      <c r="B12" s="23" t="s">
        <v>4</v>
      </c>
      <c r="C12" s="24" t="s">
        <v>2</v>
      </c>
      <c r="D12" s="24" t="s">
        <v>3</v>
      </c>
      <c r="E12" s="24" t="s">
        <v>6</v>
      </c>
      <c r="F12" s="25" t="s">
        <v>7</v>
      </c>
    </row>
    <row r="13" spans="1:6" ht="31.9" customHeight="1" x14ac:dyDescent="0.25">
      <c r="A13" s="7">
        <v>1</v>
      </c>
      <c r="B13" s="55" t="s">
        <v>444</v>
      </c>
      <c r="C13" s="11" t="s">
        <v>8</v>
      </c>
      <c r="D13" s="13">
        <v>57</v>
      </c>
      <c r="E13" s="13"/>
      <c r="F13" s="14">
        <f>D13*E13</f>
        <v>0</v>
      </c>
    </row>
    <row r="14" spans="1:6" ht="31.9" customHeight="1" x14ac:dyDescent="0.25">
      <c r="A14" s="7">
        <v>2</v>
      </c>
      <c r="B14" s="12" t="s">
        <v>358</v>
      </c>
      <c r="C14" s="11" t="s">
        <v>8</v>
      </c>
      <c r="D14" s="13">
        <v>9.5</v>
      </c>
      <c r="E14" s="13"/>
      <c r="F14" s="14">
        <f t="shared" ref="F14" si="1">D14*E14</f>
        <v>0</v>
      </c>
    </row>
    <row r="15" spans="1:6" ht="31.9" customHeight="1" x14ac:dyDescent="0.25">
      <c r="A15" s="68" t="s">
        <v>9</v>
      </c>
      <c r="B15" s="69" t="s">
        <v>9</v>
      </c>
      <c r="C15" s="26"/>
      <c r="D15" s="26"/>
      <c r="E15" s="27"/>
      <c r="F15" s="28">
        <f>SUM(F13:F14)</f>
        <v>0</v>
      </c>
    </row>
    <row r="16" spans="1:6" ht="30" customHeight="1" x14ac:dyDescent="0.25">
      <c r="A16" s="68" t="s">
        <v>182</v>
      </c>
      <c r="B16" s="72" t="s">
        <v>11</v>
      </c>
      <c r="C16" s="21" t="s">
        <v>178</v>
      </c>
      <c r="D16" s="75" t="s">
        <v>179</v>
      </c>
      <c r="E16" s="75"/>
      <c r="F16" s="76"/>
    </row>
    <row r="17" spans="1:6" ht="30" customHeight="1" x14ac:dyDescent="0.25">
      <c r="A17" s="22" t="s">
        <v>5</v>
      </c>
      <c r="B17" s="23" t="s">
        <v>4</v>
      </c>
      <c r="C17" s="24" t="s">
        <v>2</v>
      </c>
      <c r="D17" s="24" t="s">
        <v>3</v>
      </c>
      <c r="E17" s="24" t="s">
        <v>6</v>
      </c>
      <c r="F17" s="25" t="s">
        <v>7</v>
      </c>
    </row>
    <row r="18" spans="1:6" ht="31.9" customHeight="1" x14ac:dyDescent="0.25">
      <c r="A18" s="7">
        <v>1</v>
      </c>
      <c r="B18" s="55" t="s">
        <v>444</v>
      </c>
      <c r="C18" s="11" t="s">
        <v>8</v>
      </c>
      <c r="D18" s="13">
        <v>69</v>
      </c>
      <c r="E18" s="13"/>
      <c r="F18" s="14">
        <f>D18*E18</f>
        <v>0</v>
      </c>
    </row>
    <row r="19" spans="1:6" ht="31.9" customHeight="1" x14ac:dyDescent="0.25">
      <c r="A19" s="7">
        <v>2</v>
      </c>
      <c r="B19" s="12" t="s">
        <v>358</v>
      </c>
      <c r="C19" s="11" t="s">
        <v>8</v>
      </c>
      <c r="D19" s="13">
        <v>13</v>
      </c>
      <c r="E19" s="13"/>
      <c r="F19" s="14">
        <f t="shared" ref="F19:F20" si="2">D19*E19</f>
        <v>0</v>
      </c>
    </row>
    <row r="20" spans="1:6" ht="31.9" customHeight="1" x14ac:dyDescent="0.25">
      <c r="A20" s="7">
        <v>3</v>
      </c>
      <c r="B20" s="16" t="s">
        <v>356</v>
      </c>
      <c r="C20" s="11" t="s">
        <v>8</v>
      </c>
      <c r="D20" s="13">
        <v>0.5</v>
      </c>
      <c r="E20" s="13"/>
      <c r="F20" s="14">
        <f t="shared" si="2"/>
        <v>0</v>
      </c>
    </row>
    <row r="21" spans="1:6" ht="31.9" customHeight="1" x14ac:dyDescent="0.25">
      <c r="A21" s="68" t="s">
        <v>9</v>
      </c>
      <c r="B21" s="69" t="s">
        <v>9</v>
      </c>
      <c r="C21" s="26"/>
      <c r="D21" s="26"/>
      <c r="E21" s="27"/>
      <c r="F21" s="28">
        <f>SUM(F18:F20)</f>
        <v>0</v>
      </c>
    </row>
    <row r="22" spans="1:6" ht="30" customHeight="1" x14ac:dyDescent="0.25">
      <c r="A22" s="68" t="s">
        <v>183</v>
      </c>
      <c r="B22" s="72" t="s">
        <v>10</v>
      </c>
      <c r="C22" s="21" t="s">
        <v>178</v>
      </c>
      <c r="D22" s="75" t="s">
        <v>179</v>
      </c>
      <c r="E22" s="75"/>
      <c r="F22" s="76"/>
    </row>
    <row r="23" spans="1:6" ht="30" customHeight="1" x14ac:dyDescent="0.25">
      <c r="A23" s="22" t="s">
        <v>5</v>
      </c>
      <c r="B23" s="23" t="s">
        <v>4</v>
      </c>
      <c r="C23" s="24" t="s">
        <v>2</v>
      </c>
      <c r="D23" s="24" t="s">
        <v>3</v>
      </c>
      <c r="E23" s="24" t="s">
        <v>6</v>
      </c>
      <c r="F23" s="25" t="s">
        <v>7</v>
      </c>
    </row>
    <row r="24" spans="1:6" ht="31.9" customHeight="1" x14ac:dyDescent="0.25">
      <c r="A24" s="7">
        <v>1</v>
      </c>
      <c r="B24" s="55" t="s">
        <v>444</v>
      </c>
      <c r="C24" s="11" t="s">
        <v>8</v>
      </c>
      <c r="D24" s="13">
        <v>60</v>
      </c>
      <c r="E24" s="13"/>
      <c r="F24" s="14">
        <f>D24*E24</f>
        <v>0</v>
      </c>
    </row>
    <row r="25" spans="1:6" ht="31.9" customHeight="1" x14ac:dyDescent="0.25">
      <c r="A25" s="7">
        <v>2</v>
      </c>
      <c r="B25" s="12" t="s">
        <v>358</v>
      </c>
      <c r="C25" s="11" t="s">
        <v>8</v>
      </c>
      <c r="D25" s="13">
        <v>14.5</v>
      </c>
      <c r="E25" s="13"/>
      <c r="F25" s="14">
        <f t="shared" ref="F25:F26" si="3">D25*E25</f>
        <v>0</v>
      </c>
    </row>
    <row r="26" spans="1:6" ht="31.9" customHeight="1" x14ac:dyDescent="0.25">
      <c r="A26" s="7">
        <v>3</v>
      </c>
      <c r="B26" s="16" t="s">
        <v>356</v>
      </c>
      <c r="C26" s="11" t="s">
        <v>8</v>
      </c>
      <c r="D26" s="13">
        <v>1.8</v>
      </c>
      <c r="E26" s="13"/>
      <c r="F26" s="14">
        <f t="shared" si="3"/>
        <v>0</v>
      </c>
    </row>
    <row r="27" spans="1:6" ht="31.9" customHeight="1" x14ac:dyDescent="0.25">
      <c r="A27" s="68" t="s">
        <v>9</v>
      </c>
      <c r="B27" s="69" t="s">
        <v>9</v>
      </c>
      <c r="C27" s="26"/>
      <c r="D27" s="26"/>
      <c r="E27" s="27"/>
      <c r="F27" s="28">
        <f>SUM(F24:F26)</f>
        <v>0</v>
      </c>
    </row>
    <row r="28" spans="1:6" ht="30" customHeight="1" x14ac:dyDescent="0.25">
      <c r="A28" s="68" t="s">
        <v>184</v>
      </c>
      <c r="B28" s="72" t="s">
        <v>13</v>
      </c>
      <c r="C28" s="21" t="s">
        <v>178</v>
      </c>
      <c r="D28" s="75" t="s">
        <v>179</v>
      </c>
      <c r="E28" s="75"/>
      <c r="F28" s="76"/>
    </row>
    <row r="29" spans="1:6" ht="30" customHeight="1" x14ac:dyDescent="0.25">
      <c r="A29" s="22" t="s">
        <v>5</v>
      </c>
      <c r="B29" s="23" t="s">
        <v>4</v>
      </c>
      <c r="C29" s="24" t="s">
        <v>2</v>
      </c>
      <c r="D29" s="24" t="s">
        <v>3</v>
      </c>
      <c r="E29" s="24" t="s">
        <v>6</v>
      </c>
      <c r="F29" s="25" t="s">
        <v>7</v>
      </c>
    </row>
    <row r="30" spans="1:6" ht="31.9" customHeight="1" x14ac:dyDescent="0.25">
      <c r="A30" s="7">
        <v>1</v>
      </c>
      <c r="B30" s="17" t="s">
        <v>444</v>
      </c>
      <c r="C30" s="11" t="s">
        <v>8</v>
      </c>
      <c r="D30" s="13">
        <v>63</v>
      </c>
      <c r="E30" s="13"/>
      <c r="F30" s="14">
        <f>D30*E30</f>
        <v>0</v>
      </c>
    </row>
    <row r="31" spans="1:6" ht="31.9" customHeight="1" x14ac:dyDescent="0.25">
      <c r="A31" s="7">
        <v>2</v>
      </c>
      <c r="B31" s="12" t="s">
        <v>358</v>
      </c>
      <c r="C31" s="11" t="s">
        <v>8</v>
      </c>
      <c r="D31" s="13">
        <v>27.5</v>
      </c>
      <c r="E31" s="13"/>
      <c r="F31" s="14">
        <f t="shared" ref="F31:F32" si="4">D31*E31</f>
        <v>0</v>
      </c>
    </row>
    <row r="32" spans="1:6" ht="31.9" customHeight="1" x14ac:dyDescent="0.25">
      <c r="A32" s="7">
        <v>3</v>
      </c>
      <c r="B32" s="16" t="s">
        <v>356</v>
      </c>
      <c r="C32" s="11" t="s">
        <v>8</v>
      </c>
      <c r="D32" s="13">
        <v>0.2</v>
      </c>
      <c r="E32" s="13"/>
      <c r="F32" s="14">
        <f t="shared" si="4"/>
        <v>0</v>
      </c>
    </row>
    <row r="33" spans="1:6" ht="31.9" customHeight="1" x14ac:dyDescent="0.25">
      <c r="A33" s="68" t="s">
        <v>9</v>
      </c>
      <c r="B33" s="69" t="s">
        <v>9</v>
      </c>
      <c r="C33" s="26"/>
      <c r="D33" s="26"/>
      <c r="E33" s="27"/>
      <c r="F33" s="28">
        <f>SUM(F30:F32)</f>
        <v>0</v>
      </c>
    </row>
    <row r="34" spans="1:6" ht="30" customHeight="1" x14ac:dyDescent="0.25">
      <c r="A34" s="68" t="s">
        <v>185</v>
      </c>
      <c r="B34" s="72" t="s">
        <v>14</v>
      </c>
      <c r="C34" s="21" t="s">
        <v>178</v>
      </c>
      <c r="D34" s="75" t="s">
        <v>179</v>
      </c>
      <c r="E34" s="75"/>
      <c r="F34" s="76"/>
    </row>
    <row r="35" spans="1:6" ht="30" customHeight="1" x14ac:dyDescent="0.25">
      <c r="A35" s="22" t="s">
        <v>5</v>
      </c>
      <c r="B35" s="23" t="s">
        <v>4</v>
      </c>
      <c r="C35" s="24" t="s">
        <v>2</v>
      </c>
      <c r="D35" s="24" t="s">
        <v>3</v>
      </c>
      <c r="E35" s="24" t="s">
        <v>6</v>
      </c>
      <c r="F35" s="25" t="s">
        <v>7</v>
      </c>
    </row>
    <row r="36" spans="1:6" ht="31.9" customHeight="1" x14ac:dyDescent="0.25">
      <c r="A36" s="7">
        <v>1</v>
      </c>
      <c r="B36" s="17" t="s">
        <v>186</v>
      </c>
      <c r="C36" s="11" t="s">
        <v>8</v>
      </c>
      <c r="D36" s="13">
        <v>1.7</v>
      </c>
      <c r="E36" s="13"/>
      <c r="F36" s="14">
        <f t="shared" ref="F36:F37" si="5">D36*E36</f>
        <v>0</v>
      </c>
    </row>
    <row r="37" spans="1:6" ht="31.9" customHeight="1" x14ac:dyDescent="0.25">
      <c r="A37" s="7">
        <v>2</v>
      </c>
      <c r="B37" s="17" t="s">
        <v>428</v>
      </c>
      <c r="C37" s="11" t="s">
        <v>8</v>
      </c>
      <c r="D37" s="13">
        <v>4.5</v>
      </c>
      <c r="E37" s="13"/>
      <c r="F37" s="14">
        <f t="shared" si="5"/>
        <v>0</v>
      </c>
    </row>
    <row r="38" spans="1:6" ht="31.9" customHeight="1" x14ac:dyDescent="0.25">
      <c r="A38" s="68" t="s">
        <v>9</v>
      </c>
      <c r="B38" s="69" t="s">
        <v>9</v>
      </c>
      <c r="C38" s="26"/>
      <c r="D38" s="26"/>
      <c r="E38" s="27"/>
      <c r="F38" s="28">
        <f>SUM(F36:F37)</f>
        <v>0</v>
      </c>
    </row>
    <row r="39" spans="1:6" ht="30" customHeight="1" x14ac:dyDescent="0.25">
      <c r="A39" s="68" t="s">
        <v>187</v>
      </c>
      <c r="B39" s="72" t="s">
        <v>15</v>
      </c>
      <c r="C39" s="21" t="s">
        <v>178</v>
      </c>
      <c r="D39" s="75" t="s">
        <v>179</v>
      </c>
      <c r="E39" s="75"/>
      <c r="F39" s="76"/>
    </row>
    <row r="40" spans="1:6" ht="30" customHeight="1" x14ac:dyDescent="0.25">
      <c r="A40" s="22" t="s">
        <v>5</v>
      </c>
      <c r="B40" s="23" t="s">
        <v>4</v>
      </c>
      <c r="C40" s="24" t="s">
        <v>2</v>
      </c>
      <c r="D40" s="24" t="s">
        <v>3</v>
      </c>
      <c r="E40" s="24" t="s">
        <v>6</v>
      </c>
      <c r="F40" s="25" t="s">
        <v>7</v>
      </c>
    </row>
    <row r="41" spans="1:6" ht="31.9" customHeight="1" x14ac:dyDescent="0.25">
      <c r="A41" s="7">
        <v>1</v>
      </c>
      <c r="B41" s="17" t="s">
        <v>444</v>
      </c>
      <c r="C41" s="11" t="s">
        <v>8</v>
      </c>
      <c r="D41" s="13">
        <v>49</v>
      </c>
      <c r="E41" s="13"/>
      <c r="F41" s="14">
        <f>D41*E41</f>
        <v>0</v>
      </c>
    </row>
    <row r="42" spans="1:6" ht="31.9" customHeight="1" x14ac:dyDescent="0.25">
      <c r="A42" s="7">
        <v>2</v>
      </c>
      <c r="B42" s="12" t="s">
        <v>358</v>
      </c>
      <c r="C42" s="11" t="s">
        <v>8</v>
      </c>
      <c r="D42" s="13">
        <v>10</v>
      </c>
      <c r="E42" s="13"/>
      <c r="F42" s="14">
        <f t="shared" ref="F42:F43" si="6">D42*E42</f>
        <v>0</v>
      </c>
    </row>
    <row r="43" spans="1:6" ht="31.9" customHeight="1" x14ac:dyDescent="0.25">
      <c r="A43" s="7">
        <v>3</v>
      </c>
      <c r="B43" s="16" t="s">
        <v>356</v>
      </c>
      <c r="C43" s="11" t="s">
        <v>8</v>
      </c>
      <c r="D43" s="13">
        <v>1.3</v>
      </c>
      <c r="E43" s="13"/>
      <c r="F43" s="14">
        <f t="shared" si="6"/>
        <v>0</v>
      </c>
    </row>
    <row r="44" spans="1:6" ht="31.9" customHeight="1" x14ac:dyDescent="0.25">
      <c r="A44" s="68" t="s">
        <v>9</v>
      </c>
      <c r="B44" s="69" t="s">
        <v>9</v>
      </c>
      <c r="C44" s="26"/>
      <c r="D44" s="26"/>
      <c r="E44" s="27"/>
      <c r="F44" s="28">
        <f>SUM(F41:F43)</f>
        <v>0</v>
      </c>
    </row>
    <row r="45" spans="1:6" ht="30" customHeight="1" x14ac:dyDescent="0.25">
      <c r="A45" s="68" t="s">
        <v>188</v>
      </c>
      <c r="B45" s="72" t="s">
        <v>16</v>
      </c>
      <c r="C45" s="21" t="s">
        <v>178</v>
      </c>
      <c r="D45" s="75" t="s">
        <v>179</v>
      </c>
      <c r="E45" s="75"/>
      <c r="F45" s="76"/>
    </row>
    <row r="46" spans="1:6" ht="30" customHeight="1" x14ac:dyDescent="0.25">
      <c r="A46" s="22" t="s">
        <v>5</v>
      </c>
      <c r="B46" s="23" t="s">
        <v>4</v>
      </c>
      <c r="C46" s="24" t="s">
        <v>2</v>
      </c>
      <c r="D46" s="24" t="s">
        <v>3</v>
      </c>
      <c r="E46" s="24" t="s">
        <v>6</v>
      </c>
      <c r="F46" s="25" t="s">
        <v>7</v>
      </c>
    </row>
    <row r="47" spans="1:6" ht="31.9" customHeight="1" x14ac:dyDescent="0.25">
      <c r="A47" s="7">
        <v>1</v>
      </c>
      <c r="B47" s="55" t="s">
        <v>444</v>
      </c>
      <c r="C47" s="11" t="s">
        <v>8</v>
      </c>
      <c r="D47" s="13">
        <v>51.5</v>
      </c>
      <c r="E47" s="13"/>
      <c r="F47" s="14">
        <f>D47*E47</f>
        <v>0</v>
      </c>
    </row>
    <row r="48" spans="1:6" ht="31.9" customHeight="1" x14ac:dyDescent="0.25">
      <c r="A48" s="7">
        <v>2</v>
      </c>
      <c r="B48" s="17" t="s">
        <v>429</v>
      </c>
      <c r="C48" s="11" t="s">
        <v>8</v>
      </c>
      <c r="D48" s="13">
        <v>0.6</v>
      </c>
      <c r="E48" s="13"/>
      <c r="F48" s="14">
        <f t="shared" ref="F48:F49" si="7">D48*E48</f>
        <v>0</v>
      </c>
    </row>
    <row r="49" spans="1:6" ht="31.9" customHeight="1" x14ac:dyDescent="0.25">
      <c r="A49" s="7">
        <v>3</v>
      </c>
      <c r="B49" s="12" t="s">
        <v>357</v>
      </c>
      <c r="C49" s="11" t="s">
        <v>8</v>
      </c>
      <c r="D49" s="13">
        <v>8</v>
      </c>
      <c r="E49" s="13"/>
      <c r="F49" s="14">
        <f t="shared" si="7"/>
        <v>0</v>
      </c>
    </row>
    <row r="50" spans="1:6" ht="31.9" customHeight="1" x14ac:dyDescent="0.25">
      <c r="A50" s="68" t="s">
        <v>9</v>
      </c>
      <c r="B50" s="69" t="s">
        <v>9</v>
      </c>
      <c r="C50" s="26"/>
      <c r="D50" s="26"/>
      <c r="E50" s="27"/>
      <c r="F50" s="28">
        <f>SUM(F47:F49)</f>
        <v>0</v>
      </c>
    </row>
    <row r="51" spans="1:6" ht="30" customHeight="1" x14ac:dyDescent="0.25">
      <c r="A51" s="68" t="s">
        <v>189</v>
      </c>
      <c r="B51" s="72" t="s">
        <v>17</v>
      </c>
      <c r="C51" s="21" t="s">
        <v>178</v>
      </c>
      <c r="D51" s="75" t="s">
        <v>179</v>
      </c>
      <c r="E51" s="75"/>
      <c r="F51" s="76"/>
    </row>
    <row r="52" spans="1:6" ht="30" customHeight="1" x14ac:dyDescent="0.25">
      <c r="A52" s="22" t="s">
        <v>5</v>
      </c>
      <c r="B52" s="23" t="s">
        <v>4</v>
      </c>
      <c r="C52" s="24" t="s">
        <v>2</v>
      </c>
      <c r="D52" s="24" t="s">
        <v>3</v>
      </c>
      <c r="E52" s="24" t="s">
        <v>6</v>
      </c>
      <c r="F52" s="25" t="s">
        <v>7</v>
      </c>
    </row>
    <row r="53" spans="1:6" ht="31.9" customHeight="1" x14ac:dyDescent="0.25">
      <c r="A53" s="7">
        <v>1</v>
      </c>
      <c r="B53" s="55" t="s">
        <v>444</v>
      </c>
      <c r="C53" s="11" t="s">
        <v>8</v>
      </c>
      <c r="D53" s="13">
        <v>39</v>
      </c>
      <c r="E53" s="13"/>
      <c r="F53" s="14">
        <f>D53*E53</f>
        <v>0</v>
      </c>
    </row>
    <row r="54" spans="1:6" ht="31.9" customHeight="1" x14ac:dyDescent="0.25">
      <c r="A54" s="7">
        <v>2</v>
      </c>
      <c r="B54" s="12" t="s">
        <v>360</v>
      </c>
      <c r="C54" s="11" t="s">
        <v>8</v>
      </c>
      <c r="D54" s="13">
        <v>9</v>
      </c>
      <c r="E54" s="13"/>
      <c r="F54" s="14">
        <f t="shared" ref="F54:F55" si="8">D54*E54</f>
        <v>0</v>
      </c>
    </row>
    <row r="55" spans="1:6" ht="31.9" customHeight="1" x14ac:dyDescent="0.25">
      <c r="A55" s="7">
        <v>3</v>
      </c>
      <c r="B55" s="16" t="s">
        <v>356</v>
      </c>
      <c r="C55" s="11" t="s">
        <v>8</v>
      </c>
      <c r="D55" s="13">
        <v>0.44</v>
      </c>
      <c r="E55" s="13"/>
      <c r="F55" s="14">
        <f t="shared" si="8"/>
        <v>0</v>
      </c>
    </row>
    <row r="56" spans="1:6" ht="31.9" customHeight="1" x14ac:dyDescent="0.25">
      <c r="A56" s="68" t="s">
        <v>9</v>
      </c>
      <c r="B56" s="69" t="s">
        <v>9</v>
      </c>
      <c r="C56" s="26"/>
      <c r="D56" s="26"/>
      <c r="E56" s="27"/>
      <c r="F56" s="28">
        <f>SUM(F53:F55)</f>
        <v>0</v>
      </c>
    </row>
    <row r="57" spans="1:6" ht="30" customHeight="1" x14ac:dyDescent="0.25">
      <c r="A57" s="68" t="s">
        <v>190</v>
      </c>
      <c r="B57" s="72" t="s">
        <v>18</v>
      </c>
      <c r="C57" s="21" t="s">
        <v>178</v>
      </c>
      <c r="D57" s="75" t="s">
        <v>179</v>
      </c>
      <c r="E57" s="75"/>
      <c r="F57" s="76"/>
    </row>
    <row r="58" spans="1:6" ht="30" customHeight="1" x14ac:dyDescent="0.25">
      <c r="A58" s="22" t="s">
        <v>5</v>
      </c>
      <c r="B58" s="23" t="s">
        <v>4</v>
      </c>
      <c r="C58" s="24" t="s">
        <v>2</v>
      </c>
      <c r="D58" s="24" t="s">
        <v>3</v>
      </c>
      <c r="E58" s="24" t="s">
        <v>6</v>
      </c>
      <c r="F58" s="25" t="s">
        <v>7</v>
      </c>
    </row>
    <row r="59" spans="1:6" ht="31.9" customHeight="1" x14ac:dyDescent="0.25">
      <c r="A59" s="7">
        <v>1</v>
      </c>
      <c r="B59" s="17" t="s">
        <v>444</v>
      </c>
      <c r="C59" s="11" t="s">
        <v>8</v>
      </c>
      <c r="D59" s="13">
        <v>160</v>
      </c>
      <c r="E59" s="13"/>
      <c r="F59" s="14">
        <f>D59*E59</f>
        <v>0</v>
      </c>
    </row>
    <row r="60" spans="1:6" ht="31.9" customHeight="1" x14ac:dyDescent="0.25">
      <c r="A60" s="7">
        <v>2</v>
      </c>
      <c r="B60" s="12" t="s">
        <v>360</v>
      </c>
      <c r="C60" s="11" t="s">
        <v>8</v>
      </c>
      <c r="D60" s="13">
        <v>20</v>
      </c>
      <c r="E60" s="13"/>
      <c r="F60" s="14">
        <f t="shared" ref="F60" si="9">D60*E60</f>
        <v>0</v>
      </c>
    </row>
    <row r="61" spans="1:6" ht="31.9" customHeight="1" x14ac:dyDescent="0.25">
      <c r="A61" s="68" t="s">
        <v>9</v>
      </c>
      <c r="B61" s="69" t="s">
        <v>9</v>
      </c>
      <c r="C61" s="26"/>
      <c r="D61" s="26"/>
      <c r="E61" s="27"/>
      <c r="F61" s="28">
        <f>SUM(F59:F60)</f>
        <v>0</v>
      </c>
    </row>
    <row r="62" spans="1:6" ht="30" customHeight="1" x14ac:dyDescent="0.25">
      <c r="A62" s="68" t="s">
        <v>191</v>
      </c>
      <c r="B62" s="72" t="s">
        <v>19</v>
      </c>
      <c r="C62" s="21" t="s">
        <v>178</v>
      </c>
      <c r="D62" s="75" t="s">
        <v>179</v>
      </c>
      <c r="E62" s="75"/>
      <c r="F62" s="76"/>
    </row>
    <row r="63" spans="1:6" ht="30" customHeight="1" x14ac:dyDescent="0.25">
      <c r="A63" s="22" t="s">
        <v>5</v>
      </c>
      <c r="B63" s="23" t="s">
        <v>4</v>
      </c>
      <c r="C63" s="24" t="s">
        <v>2</v>
      </c>
      <c r="D63" s="24" t="s">
        <v>3</v>
      </c>
      <c r="E63" s="24" t="s">
        <v>6</v>
      </c>
      <c r="F63" s="25" t="s">
        <v>7</v>
      </c>
    </row>
    <row r="64" spans="1:6" ht="31.9" customHeight="1" x14ac:dyDescent="0.25">
      <c r="A64" s="7">
        <v>1</v>
      </c>
      <c r="B64" s="12" t="s">
        <v>360</v>
      </c>
      <c r="C64" s="11" t="s">
        <v>8</v>
      </c>
      <c r="D64" s="13">
        <v>4</v>
      </c>
      <c r="E64" s="13"/>
      <c r="F64" s="14">
        <f t="shared" ref="F64:F65" si="10">D64*E64</f>
        <v>0</v>
      </c>
    </row>
    <row r="65" spans="1:6" ht="31.9" customHeight="1" x14ac:dyDescent="0.25">
      <c r="A65" s="7">
        <v>2</v>
      </c>
      <c r="B65" s="17" t="s">
        <v>430</v>
      </c>
      <c r="C65" s="11" t="s">
        <v>8</v>
      </c>
      <c r="D65" s="13">
        <v>2.67</v>
      </c>
      <c r="E65" s="13"/>
      <c r="F65" s="14">
        <f t="shared" si="10"/>
        <v>0</v>
      </c>
    </row>
    <row r="66" spans="1:6" ht="31.9" customHeight="1" x14ac:dyDescent="0.25">
      <c r="A66" s="68" t="s">
        <v>9</v>
      </c>
      <c r="B66" s="69" t="s">
        <v>9</v>
      </c>
      <c r="C66" s="26"/>
      <c r="D66" s="26"/>
      <c r="E66" s="27"/>
      <c r="F66" s="28">
        <f>SUM(F64:F65)</f>
        <v>0</v>
      </c>
    </row>
    <row r="67" spans="1:6" ht="30" customHeight="1" x14ac:dyDescent="0.25">
      <c r="A67" s="68" t="s">
        <v>192</v>
      </c>
      <c r="B67" s="72" t="s">
        <v>20</v>
      </c>
      <c r="C67" s="21" t="s">
        <v>178</v>
      </c>
      <c r="D67" s="75" t="s">
        <v>179</v>
      </c>
      <c r="E67" s="75"/>
      <c r="F67" s="76"/>
    </row>
    <row r="68" spans="1:6" ht="30" customHeight="1" x14ac:dyDescent="0.25">
      <c r="A68" s="22" t="s">
        <v>5</v>
      </c>
      <c r="B68" s="23" t="s">
        <v>4</v>
      </c>
      <c r="C68" s="24" t="s">
        <v>2</v>
      </c>
      <c r="D68" s="24" t="s">
        <v>3</v>
      </c>
      <c r="E68" s="24" t="s">
        <v>6</v>
      </c>
      <c r="F68" s="25" t="s">
        <v>7</v>
      </c>
    </row>
    <row r="69" spans="1:6" ht="31.9" customHeight="1" x14ac:dyDescent="0.25">
      <c r="A69" s="7">
        <v>1</v>
      </c>
      <c r="B69" s="17" t="s">
        <v>430</v>
      </c>
      <c r="C69" s="11" t="s">
        <v>8</v>
      </c>
      <c r="D69" s="13">
        <v>2.25</v>
      </c>
      <c r="E69" s="13"/>
      <c r="F69" s="14">
        <f t="shared" ref="F69:F70" si="11">D69*E69</f>
        <v>0</v>
      </c>
    </row>
    <row r="70" spans="1:6" ht="31.9" customHeight="1" x14ac:dyDescent="0.25">
      <c r="A70" s="7">
        <v>2</v>
      </c>
      <c r="B70" s="17" t="s">
        <v>186</v>
      </c>
      <c r="C70" s="11" t="s">
        <v>8</v>
      </c>
      <c r="D70" s="13">
        <v>1.9</v>
      </c>
      <c r="E70" s="13"/>
      <c r="F70" s="14">
        <f t="shared" si="11"/>
        <v>0</v>
      </c>
    </row>
    <row r="71" spans="1:6" ht="31.9" customHeight="1" x14ac:dyDescent="0.25">
      <c r="A71" s="68" t="s">
        <v>9</v>
      </c>
      <c r="B71" s="69" t="s">
        <v>9</v>
      </c>
      <c r="C71" s="26"/>
      <c r="D71" s="26"/>
      <c r="E71" s="27"/>
      <c r="F71" s="28">
        <f>SUM(F69:F70)</f>
        <v>0</v>
      </c>
    </row>
    <row r="72" spans="1:6" ht="30" customHeight="1" x14ac:dyDescent="0.25">
      <c r="A72" s="68" t="s">
        <v>193</v>
      </c>
      <c r="B72" s="72" t="s">
        <v>21</v>
      </c>
      <c r="C72" s="21" t="s">
        <v>178</v>
      </c>
      <c r="D72" s="75" t="s">
        <v>179</v>
      </c>
      <c r="E72" s="75"/>
      <c r="F72" s="76"/>
    </row>
    <row r="73" spans="1:6" ht="30" customHeight="1" x14ac:dyDescent="0.25">
      <c r="A73" s="22" t="s">
        <v>5</v>
      </c>
      <c r="B73" s="23" t="s">
        <v>4</v>
      </c>
      <c r="C73" s="24" t="s">
        <v>2</v>
      </c>
      <c r="D73" s="24" t="s">
        <v>3</v>
      </c>
      <c r="E73" s="24" t="s">
        <v>6</v>
      </c>
      <c r="F73" s="25" t="s">
        <v>7</v>
      </c>
    </row>
    <row r="74" spans="1:6" ht="31.9" customHeight="1" x14ac:dyDescent="0.25">
      <c r="A74" s="7">
        <v>1</v>
      </c>
      <c r="B74" s="17" t="s">
        <v>444</v>
      </c>
      <c r="C74" s="11" t="s">
        <v>8</v>
      </c>
      <c r="D74" s="13">
        <v>44</v>
      </c>
      <c r="E74" s="13"/>
      <c r="F74" s="14">
        <f>D74*E74</f>
        <v>0</v>
      </c>
    </row>
    <row r="75" spans="1:6" ht="31.9" customHeight="1" x14ac:dyDescent="0.25">
      <c r="A75" s="7">
        <v>2</v>
      </c>
      <c r="B75" s="12" t="s">
        <v>361</v>
      </c>
      <c r="C75" s="11" t="s">
        <v>8</v>
      </c>
      <c r="D75" s="13">
        <v>11.5</v>
      </c>
      <c r="E75" s="13"/>
      <c r="F75" s="14">
        <f t="shared" ref="F75" si="12">D75*E75</f>
        <v>0</v>
      </c>
    </row>
    <row r="76" spans="1:6" ht="31.9" customHeight="1" x14ac:dyDescent="0.25">
      <c r="A76" s="68" t="s">
        <v>9</v>
      </c>
      <c r="B76" s="69" t="s">
        <v>9</v>
      </c>
      <c r="C76" s="26"/>
      <c r="D76" s="26"/>
      <c r="E76" s="27"/>
      <c r="F76" s="28">
        <f>SUM(F74:F75)</f>
        <v>0</v>
      </c>
    </row>
    <row r="77" spans="1:6" ht="30" customHeight="1" x14ac:dyDescent="0.25">
      <c r="A77" s="68" t="s">
        <v>194</v>
      </c>
      <c r="B77" s="72" t="s">
        <v>22</v>
      </c>
      <c r="C77" s="21" t="s">
        <v>178</v>
      </c>
      <c r="D77" s="75" t="s">
        <v>179</v>
      </c>
      <c r="E77" s="75"/>
      <c r="F77" s="76"/>
    </row>
    <row r="78" spans="1:6" ht="30" customHeight="1" x14ac:dyDescent="0.25">
      <c r="A78" s="22" t="s">
        <v>5</v>
      </c>
      <c r="B78" s="23" t="s">
        <v>4</v>
      </c>
      <c r="C78" s="24" t="s">
        <v>2</v>
      </c>
      <c r="D78" s="24" t="s">
        <v>3</v>
      </c>
      <c r="E78" s="24" t="s">
        <v>6</v>
      </c>
      <c r="F78" s="25" t="s">
        <v>7</v>
      </c>
    </row>
    <row r="79" spans="1:6" ht="31.9" customHeight="1" x14ac:dyDescent="0.25">
      <c r="A79" s="7">
        <v>1</v>
      </c>
      <c r="B79" s="55" t="s">
        <v>444</v>
      </c>
      <c r="C79" s="11" t="s">
        <v>8</v>
      </c>
      <c r="D79" s="13">
        <v>74</v>
      </c>
      <c r="E79" s="13"/>
      <c r="F79" s="14">
        <f>D79*E79</f>
        <v>0</v>
      </c>
    </row>
    <row r="80" spans="1:6" ht="31.9" customHeight="1" x14ac:dyDescent="0.25">
      <c r="A80" s="7">
        <v>2</v>
      </c>
      <c r="B80" s="12" t="s">
        <v>361</v>
      </c>
      <c r="C80" s="11" t="s">
        <v>8</v>
      </c>
      <c r="D80" s="13">
        <v>8.5</v>
      </c>
      <c r="E80" s="13"/>
      <c r="F80" s="14">
        <f t="shared" ref="F80" si="13">D80*E80</f>
        <v>0</v>
      </c>
    </row>
    <row r="81" spans="1:6" ht="31.9" customHeight="1" x14ac:dyDescent="0.25">
      <c r="A81" s="68" t="s">
        <v>9</v>
      </c>
      <c r="B81" s="69" t="s">
        <v>9</v>
      </c>
      <c r="C81" s="26"/>
      <c r="D81" s="26"/>
      <c r="E81" s="27"/>
      <c r="F81" s="28">
        <f>SUM(F79:F80)</f>
        <v>0</v>
      </c>
    </row>
    <row r="82" spans="1:6" ht="30" customHeight="1" x14ac:dyDescent="0.25">
      <c r="A82" s="68" t="s">
        <v>195</v>
      </c>
      <c r="B82" s="72" t="s">
        <v>23</v>
      </c>
      <c r="C82" s="21" t="s">
        <v>178</v>
      </c>
      <c r="D82" s="75" t="s">
        <v>179</v>
      </c>
      <c r="E82" s="75"/>
      <c r="F82" s="76"/>
    </row>
    <row r="83" spans="1:6" ht="31.9" customHeight="1" x14ac:dyDescent="0.25">
      <c r="A83" s="22" t="s">
        <v>5</v>
      </c>
      <c r="B83" s="23" t="s">
        <v>4</v>
      </c>
      <c r="C83" s="24" t="s">
        <v>2</v>
      </c>
      <c r="D83" s="24" t="s">
        <v>3</v>
      </c>
      <c r="E83" s="24" t="s">
        <v>6</v>
      </c>
      <c r="F83" s="25" t="s">
        <v>7</v>
      </c>
    </row>
    <row r="84" spans="1:6" ht="31.9" customHeight="1" x14ac:dyDescent="0.25">
      <c r="A84" s="7">
        <v>1</v>
      </c>
      <c r="B84" s="55" t="s">
        <v>444</v>
      </c>
      <c r="C84" s="11" t="s">
        <v>8</v>
      </c>
      <c r="D84" s="13">
        <v>47</v>
      </c>
      <c r="E84" s="13"/>
      <c r="F84" s="14">
        <f>D84*E84</f>
        <v>0</v>
      </c>
    </row>
    <row r="85" spans="1:6" ht="31.9" customHeight="1" x14ac:dyDescent="0.25">
      <c r="A85" s="7">
        <v>2</v>
      </c>
      <c r="B85" s="12" t="s">
        <v>361</v>
      </c>
      <c r="C85" s="11" t="s">
        <v>8</v>
      </c>
      <c r="D85" s="13">
        <v>7</v>
      </c>
      <c r="E85" s="13"/>
      <c r="F85" s="14">
        <f t="shared" ref="F85:F86" si="14">D85*E85</f>
        <v>0</v>
      </c>
    </row>
    <row r="86" spans="1:6" ht="31.9" customHeight="1" x14ac:dyDescent="0.25">
      <c r="A86" s="7">
        <v>3</v>
      </c>
      <c r="B86" s="16" t="s">
        <v>356</v>
      </c>
      <c r="C86" s="11" t="s">
        <v>8</v>
      </c>
      <c r="D86" s="13">
        <v>0.2</v>
      </c>
      <c r="E86" s="13"/>
      <c r="F86" s="14">
        <f t="shared" si="14"/>
        <v>0</v>
      </c>
    </row>
    <row r="87" spans="1:6" ht="30" customHeight="1" x14ac:dyDescent="0.25">
      <c r="A87" s="68" t="s">
        <v>9</v>
      </c>
      <c r="B87" s="69" t="s">
        <v>9</v>
      </c>
      <c r="C87" s="26"/>
      <c r="D87" s="26"/>
      <c r="E87" s="27"/>
      <c r="F87" s="28">
        <f>SUM(F84:F86)</f>
        <v>0</v>
      </c>
    </row>
    <row r="88" spans="1:6" ht="31.9" customHeight="1" x14ac:dyDescent="0.25">
      <c r="A88" s="68" t="s">
        <v>196</v>
      </c>
      <c r="B88" s="72" t="s">
        <v>24</v>
      </c>
      <c r="C88" s="21" t="s">
        <v>178</v>
      </c>
      <c r="D88" s="75" t="s">
        <v>179</v>
      </c>
      <c r="E88" s="75"/>
      <c r="F88" s="76"/>
    </row>
    <row r="89" spans="1:6" ht="31.9" customHeight="1" x14ac:dyDescent="0.25">
      <c r="A89" s="22" t="s">
        <v>5</v>
      </c>
      <c r="B89" s="23" t="s">
        <v>4</v>
      </c>
      <c r="C89" s="24" t="s">
        <v>2</v>
      </c>
      <c r="D89" s="24" t="s">
        <v>3</v>
      </c>
      <c r="E89" s="24" t="s">
        <v>6</v>
      </c>
      <c r="F89" s="25" t="s">
        <v>7</v>
      </c>
    </row>
    <row r="90" spans="1:6" ht="31.9" customHeight="1" x14ac:dyDescent="0.25">
      <c r="A90" s="7">
        <v>1</v>
      </c>
      <c r="B90" s="55" t="s">
        <v>444</v>
      </c>
      <c r="C90" s="11" t="s">
        <v>8</v>
      </c>
      <c r="D90" s="13">
        <v>41</v>
      </c>
      <c r="E90" s="13"/>
      <c r="F90" s="14">
        <f>D90*E90</f>
        <v>0</v>
      </c>
    </row>
    <row r="91" spans="1:6" ht="31.9" customHeight="1" x14ac:dyDescent="0.25">
      <c r="A91" s="7">
        <v>2</v>
      </c>
      <c r="B91" s="12" t="s">
        <v>361</v>
      </c>
      <c r="C91" s="11" t="s">
        <v>8</v>
      </c>
      <c r="D91" s="13">
        <v>8.5</v>
      </c>
      <c r="E91" s="13"/>
      <c r="F91" s="14">
        <f t="shared" ref="F91" si="15">D91*E91</f>
        <v>0</v>
      </c>
    </row>
    <row r="92" spans="1:6" ht="31.9" customHeight="1" x14ac:dyDescent="0.25">
      <c r="A92" s="68" t="s">
        <v>9</v>
      </c>
      <c r="B92" s="69" t="s">
        <v>9</v>
      </c>
      <c r="C92" s="26"/>
      <c r="D92" s="26"/>
      <c r="E92" s="27"/>
      <c r="F92" s="28">
        <f>SUM(F90:F91)</f>
        <v>0</v>
      </c>
    </row>
    <row r="93" spans="1:6" ht="31.9" customHeight="1" x14ac:dyDescent="0.25">
      <c r="A93" s="68" t="s">
        <v>197</v>
      </c>
      <c r="B93" s="72" t="s">
        <v>25</v>
      </c>
      <c r="C93" s="21" t="s">
        <v>178</v>
      </c>
      <c r="D93" s="75" t="s">
        <v>179</v>
      </c>
      <c r="E93" s="75"/>
      <c r="F93" s="76"/>
    </row>
    <row r="94" spans="1:6" ht="31.9" customHeight="1" x14ac:dyDescent="0.25">
      <c r="A94" s="22" t="s">
        <v>5</v>
      </c>
      <c r="B94" s="23" t="s">
        <v>4</v>
      </c>
      <c r="C94" s="24" t="s">
        <v>2</v>
      </c>
      <c r="D94" s="24" t="s">
        <v>3</v>
      </c>
      <c r="E94" s="24" t="s">
        <v>6</v>
      </c>
      <c r="F94" s="25" t="s">
        <v>7</v>
      </c>
    </row>
    <row r="95" spans="1:6" ht="31.9" customHeight="1" x14ac:dyDescent="0.25">
      <c r="A95" s="7">
        <v>1</v>
      </c>
      <c r="B95" s="55" t="s">
        <v>444</v>
      </c>
      <c r="C95" s="11" t="s">
        <v>8</v>
      </c>
      <c r="D95" s="13">
        <v>60</v>
      </c>
      <c r="E95" s="13"/>
      <c r="F95" s="14">
        <f>D95*E95</f>
        <v>0</v>
      </c>
    </row>
    <row r="96" spans="1:6" ht="31.9" customHeight="1" x14ac:dyDescent="0.25">
      <c r="A96" s="7">
        <v>2</v>
      </c>
      <c r="B96" s="12" t="s">
        <v>361</v>
      </c>
      <c r="C96" s="11" t="s">
        <v>8</v>
      </c>
      <c r="D96" s="13">
        <v>12</v>
      </c>
      <c r="E96" s="13"/>
      <c r="F96" s="14">
        <f t="shared" ref="F96:F97" si="16">D96*E96</f>
        <v>0</v>
      </c>
    </row>
    <row r="97" spans="1:6" ht="31.9" customHeight="1" x14ac:dyDescent="0.25">
      <c r="A97" s="7">
        <v>3</v>
      </c>
      <c r="B97" s="16" t="s">
        <v>356</v>
      </c>
      <c r="C97" s="11" t="s">
        <v>8</v>
      </c>
      <c r="D97" s="13">
        <v>1.3</v>
      </c>
      <c r="E97" s="13"/>
      <c r="F97" s="14">
        <f t="shared" si="16"/>
        <v>0</v>
      </c>
    </row>
    <row r="98" spans="1:6" ht="31.9" customHeight="1" x14ac:dyDescent="0.25">
      <c r="A98" s="68" t="s">
        <v>9</v>
      </c>
      <c r="B98" s="69" t="s">
        <v>9</v>
      </c>
      <c r="C98" s="26"/>
      <c r="D98" s="26"/>
      <c r="E98" s="27"/>
      <c r="F98" s="28">
        <f>SUM(F95:F97)</f>
        <v>0</v>
      </c>
    </row>
    <row r="99" spans="1:6" ht="31.9" customHeight="1" x14ac:dyDescent="0.25">
      <c r="A99" s="68" t="s">
        <v>198</v>
      </c>
      <c r="B99" s="72" t="s">
        <v>26</v>
      </c>
      <c r="C99" s="21" t="s">
        <v>178</v>
      </c>
      <c r="D99" s="75" t="s">
        <v>179</v>
      </c>
      <c r="E99" s="75"/>
      <c r="F99" s="76"/>
    </row>
    <row r="100" spans="1:6" ht="31.9" customHeight="1" x14ac:dyDescent="0.25">
      <c r="A100" s="22" t="s">
        <v>5</v>
      </c>
      <c r="B100" s="23" t="s">
        <v>4</v>
      </c>
      <c r="C100" s="24" t="s">
        <v>2</v>
      </c>
      <c r="D100" s="24" t="s">
        <v>3</v>
      </c>
      <c r="E100" s="24" t="s">
        <v>6</v>
      </c>
      <c r="F100" s="25" t="s">
        <v>7</v>
      </c>
    </row>
    <row r="101" spans="1:6" ht="31.9" customHeight="1" x14ac:dyDescent="0.25">
      <c r="A101" s="7">
        <v>1</v>
      </c>
      <c r="B101" s="55" t="s">
        <v>444</v>
      </c>
      <c r="C101" s="11" t="s">
        <v>8</v>
      </c>
      <c r="D101" s="13">
        <v>68</v>
      </c>
      <c r="E101" s="13"/>
      <c r="F101" s="14">
        <f>D101*E101</f>
        <v>0</v>
      </c>
    </row>
    <row r="102" spans="1:6" ht="31.9" customHeight="1" x14ac:dyDescent="0.25">
      <c r="A102" s="7">
        <v>2</v>
      </c>
      <c r="B102" s="12" t="s">
        <v>361</v>
      </c>
      <c r="C102" s="11" t="s">
        <v>8</v>
      </c>
      <c r="D102" s="13">
        <v>8</v>
      </c>
      <c r="E102" s="13"/>
      <c r="F102" s="14">
        <f t="shared" ref="F102" si="17">D102*E102</f>
        <v>0</v>
      </c>
    </row>
    <row r="103" spans="1:6" ht="31.9" customHeight="1" x14ac:dyDescent="0.25">
      <c r="A103" s="68" t="s">
        <v>9</v>
      </c>
      <c r="B103" s="69" t="s">
        <v>9</v>
      </c>
      <c r="C103" s="26"/>
      <c r="D103" s="26"/>
      <c r="E103" s="27"/>
      <c r="F103" s="28">
        <f>SUM(F101:F102)</f>
        <v>0</v>
      </c>
    </row>
    <row r="104" spans="1:6" ht="31.9" customHeight="1" x14ac:dyDescent="0.25">
      <c r="A104" s="68" t="s">
        <v>199</v>
      </c>
      <c r="B104" s="72" t="s">
        <v>27</v>
      </c>
      <c r="C104" s="21" t="s">
        <v>178</v>
      </c>
      <c r="D104" s="75" t="s">
        <v>179</v>
      </c>
      <c r="E104" s="75"/>
      <c r="F104" s="76"/>
    </row>
    <row r="105" spans="1:6" ht="31.9" customHeight="1" x14ac:dyDescent="0.25">
      <c r="A105" s="22" t="s">
        <v>5</v>
      </c>
      <c r="B105" s="23" t="s">
        <v>4</v>
      </c>
      <c r="C105" s="24" t="s">
        <v>2</v>
      </c>
      <c r="D105" s="24" t="s">
        <v>3</v>
      </c>
      <c r="E105" s="24" t="s">
        <v>6</v>
      </c>
      <c r="F105" s="25" t="s">
        <v>7</v>
      </c>
    </row>
    <row r="106" spans="1:6" ht="31.9" customHeight="1" x14ac:dyDescent="0.25">
      <c r="A106" s="7">
        <v>1</v>
      </c>
      <c r="B106" s="55" t="s">
        <v>444</v>
      </c>
      <c r="C106" s="11" t="s">
        <v>8</v>
      </c>
      <c r="D106" s="13">
        <v>50</v>
      </c>
      <c r="E106" s="13"/>
      <c r="F106" s="14">
        <f>D106*E106</f>
        <v>0</v>
      </c>
    </row>
    <row r="107" spans="1:6" ht="31.9" customHeight="1" x14ac:dyDescent="0.25">
      <c r="A107" s="7">
        <v>2</v>
      </c>
      <c r="B107" s="12" t="s">
        <v>361</v>
      </c>
      <c r="C107" s="11" t="s">
        <v>8</v>
      </c>
      <c r="D107" s="13">
        <v>13.5</v>
      </c>
      <c r="E107" s="13"/>
      <c r="F107" s="14">
        <f t="shared" ref="F107" si="18">D107*E107</f>
        <v>0</v>
      </c>
    </row>
    <row r="108" spans="1:6" ht="31.9" customHeight="1" x14ac:dyDescent="0.25">
      <c r="A108" s="68" t="s">
        <v>9</v>
      </c>
      <c r="B108" s="69" t="s">
        <v>9</v>
      </c>
      <c r="C108" s="26"/>
      <c r="D108" s="26"/>
      <c r="E108" s="27"/>
      <c r="F108" s="28">
        <f>SUM(F106:F107)</f>
        <v>0</v>
      </c>
    </row>
    <row r="109" spans="1:6" ht="31.9" customHeight="1" x14ac:dyDescent="0.25">
      <c r="A109" s="68" t="s">
        <v>200</v>
      </c>
      <c r="B109" s="72" t="s">
        <v>28</v>
      </c>
      <c r="C109" s="21" t="s">
        <v>178</v>
      </c>
      <c r="D109" s="75" t="s">
        <v>179</v>
      </c>
      <c r="E109" s="75"/>
      <c r="F109" s="76"/>
    </row>
    <row r="110" spans="1:6" ht="31.9" customHeight="1" x14ac:dyDescent="0.25">
      <c r="A110" s="22" t="s">
        <v>5</v>
      </c>
      <c r="B110" s="23" t="s">
        <v>4</v>
      </c>
      <c r="C110" s="24" t="s">
        <v>2</v>
      </c>
      <c r="D110" s="24" t="s">
        <v>3</v>
      </c>
      <c r="E110" s="24" t="s">
        <v>6</v>
      </c>
      <c r="F110" s="25" t="s">
        <v>7</v>
      </c>
    </row>
    <row r="111" spans="1:6" ht="31.9" customHeight="1" x14ac:dyDescent="0.25">
      <c r="A111" s="7">
        <v>1</v>
      </c>
      <c r="B111" s="55" t="s">
        <v>444</v>
      </c>
      <c r="C111" s="11" t="s">
        <v>8</v>
      </c>
      <c r="D111" s="13">
        <v>54</v>
      </c>
      <c r="E111" s="13"/>
      <c r="F111" s="14">
        <f>D111*E111</f>
        <v>0</v>
      </c>
    </row>
    <row r="112" spans="1:6" ht="31.9" customHeight="1" x14ac:dyDescent="0.25">
      <c r="A112" s="7">
        <v>2</v>
      </c>
      <c r="B112" s="17" t="s">
        <v>430</v>
      </c>
      <c r="C112" s="11" t="s">
        <v>8</v>
      </c>
      <c r="D112" s="13">
        <v>1.5</v>
      </c>
      <c r="E112" s="13"/>
      <c r="F112" s="14">
        <f t="shared" ref="F112:F113" si="19">D112*E112</f>
        <v>0</v>
      </c>
    </row>
    <row r="113" spans="1:6" ht="30" customHeight="1" x14ac:dyDescent="0.25">
      <c r="A113" s="7">
        <v>3</v>
      </c>
      <c r="B113" s="12" t="s">
        <v>361</v>
      </c>
      <c r="C113" s="11" t="s">
        <v>8</v>
      </c>
      <c r="D113" s="13">
        <v>5</v>
      </c>
      <c r="E113" s="13"/>
      <c r="F113" s="14">
        <f t="shared" si="19"/>
        <v>0</v>
      </c>
    </row>
    <row r="114" spans="1:6" ht="31.9" customHeight="1" x14ac:dyDescent="0.25">
      <c r="A114" s="68" t="s">
        <v>9</v>
      </c>
      <c r="B114" s="69" t="s">
        <v>9</v>
      </c>
      <c r="C114" s="26"/>
      <c r="D114" s="26"/>
      <c r="E114" s="27"/>
      <c r="F114" s="28">
        <f>SUM(F111:F113)</f>
        <v>0</v>
      </c>
    </row>
    <row r="115" spans="1:6" ht="31.9" customHeight="1" x14ac:dyDescent="0.25">
      <c r="A115" s="68" t="s">
        <v>201</v>
      </c>
      <c r="B115" s="72" t="s">
        <v>29</v>
      </c>
      <c r="C115" s="21" t="s">
        <v>178</v>
      </c>
      <c r="D115" s="75" t="s">
        <v>179</v>
      </c>
      <c r="E115" s="75"/>
      <c r="F115" s="76"/>
    </row>
    <row r="116" spans="1:6" ht="31.9" customHeight="1" x14ac:dyDescent="0.25">
      <c r="A116" s="22" t="s">
        <v>5</v>
      </c>
      <c r="B116" s="23" t="s">
        <v>4</v>
      </c>
      <c r="C116" s="24" t="s">
        <v>2</v>
      </c>
      <c r="D116" s="24" t="s">
        <v>3</v>
      </c>
      <c r="E116" s="24" t="s">
        <v>6</v>
      </c>
      <c r="F116" s="25" t="s">
        <v>7</v>
      </c>
    </row>
    <row r="117" spans="1:6" ht="30" customHeight="1" x14ac:dyDescent="0.25">
      <c r="A117" s="7">
        <v>1</v>
      </c>
      <c r="B117" s="17" t="s">
        <v>430</v>
      </c>
      <c r="C117" s="11" t="s">
        <v>8</v>
      </c>
      <c r="D117" s="13">
        <v>2</v>
      </c>
      <c r="E117" s="13"/>
      <c r="F117" s="14">
        <f t="shared" ref="F117:F118" si="20">D117*E117</f>
        <v>0</v>
      </c>
    </row>
    <row r="118" spans="1:6" ht="31.9" customHeight="1" x14ac:dyDescent="0.25">
      <c r="A118" s="7">
        <v>2</v>
      </c>
      <c r="B118" s="12" t="s">
        <v>361</v>
      </c>
      <c r="C118" s="11" t="s">
        <v>8</v>
      </c>
      <c r="D118" s="13">
        <v>3.5</v>
      </c>
      <c r="E118" s="13"/>
      <c r="F118" s="14">
        <f t="shared" si="20"/>
        <v>0</v>
      </c>
    </row>
    <row r="119" spans="1:6" ht="31.9" customHeight="1" x14ac:dyDescent="0.25">
      <c r="A119" s="68" t="s">
        <v>9</v>
      </c>
      <c r="B119" s="69" t="s">
        <v>9</v>
      </c>
      <c r="C119" s="26"/>
      <c r="D119" s="26"/>
      <c r="E119" s="27"/>
      <c r="F119" s="28">
        <f>SUM(F117:F118)</f>
        <v>0</v>
      </c>
    </row>
    <row r="120" spans="1:6" ht="31.9" customHeight="1" x14ac:dyDescent="0.25">
      <c r="A120" s="68" t="s">
        <v>202</v>
      </c>
      <c r="B120" s="72" t="s">
        <v>30</v>
      </c>
      <c r="C120" s="21" t="s">
        <v>178</v>
      </c>
      <c r="D120" s="75" t="s">
        <v>179</v>
      </c>
      <c r="E120" s="75"/>
      <c r="F120" s="76"/>
    </row>
    <row r="121" spans="1:6" ht="31.9" customHeight="1" x14ac:dyDescent="0.25">
      <c r="A121" s="22" t="s">
        <v>5</v>
      </c>
      <c r="B121" s="23" t="s">
        <v>4</v>
      </c>
      <c r="C121" s="24" t="s">
        <v>2</v>
      </c>
      <c r="D121" s="24" t="s">
        <v>3</v>
      </c>
      <c r="E121" s="24" t="s">
        <v>6</v>
      </c>
      <c r="F121" s="25" t="s">
        <v>7</v>
      </c>
    </row>
    <row r="122" spans="1:6" ht="31.9" customHeight="1" x14ac:dyDescent="0.25">
      <c r="A122" s="7">
        <v>1</v>
      </c>
      <c r="B122" s="55" t="s">
        <v>444</v>
      </c>
      <c r="C122" s="11" t="s">
        <v>8</v>
      </c>
      <c r="D122" s="13">
        <v>51</v>
      </c>
      <c r="E122" s="13"/>
      <c r="F122" s="14">
        <f>D122*E122</f>
        <v>0</v>
      </c>
    </row>
    <row r="123" spans="1:6" ht="31.9" customHeight="1" x14ac:dyDescent="0.25">
      <c r="A123" s="7">
        <v>2</v>
      </c>
      <c r="B123" s="17" t="s">
        <v>430</v>
      </c>
      <c r="C123" s="11" t="s">
        <v>8</v>
      </c>
      <c r="D123" s="13">
        <v>1</v>
      </c>
      <c r="E123" s="13"/>
      <c r="F123" s="14">
        <f t="shared" ref="F123:F124" si="21">D123*E123</f>
        <v>0</v>
      </c>
    </row>
    <row r="124" spans="1:6" ht="31.9" customHeight="1" x14ac:dyDescent="0.25">
      <c r="A124" s="7">
        <v>3</v>
      </c>
      <c r="B124" s="12" t="s">
        <v>361</v>
      </c>
      <c r="C124" s="11" t="s">
        <v>8</v>
      </c>
      <c r="D124" s="13">
        <v>3.5</v>
      </c>
      <c r="E124" s="13"/>
      <c r="F124" s="14">
        <f t="shared" si="21"/>
        <v>0</v>
      </c>
    </row>
    <row r="125" spans="1:6" ht="31.9" customHeight="1" x14ac:dyDescent="0.25">
      <c r="A125" s="68" t="s">
        <v>9</v>
      </c>
      <c r="B125" s="69" t="s">
        <v>9</v>
      </c>
      <c r="C125" s="26"/>
      <c r="D125" s="26"/>
      <c r="E125" s="27"/>
      <c r="F125" s="28">
        <f>SUM(F122:F124)</f>
        <v>0</v>
      </c>
    </row>
    <row r="126" spans="1:6" ht="30" customHeight="1" x14ac:dyDescent="0.25">
      <c r="A126" s="68" t="s">
        <v>203</v>
      </c>
      <c r="B126" s="72" t="s">
        <v>31</v>
      </c>
      <c r="C126" s="21" t="s">
        <v>178</v>
      </c>
      <c r="D126" s="75" t="s">
        <v>179</v>
      </c>
      <c r="E126" s="75"/>
      <c r="F126" s="76"/>
    </row>
    <row r="127" spans="1:6" ht="31.9" customHeight="1" x14ac:dyDescent="0.25">
      <c r="A127" s="22" t="s">
        <v>5</v>
      </c>
      <c r="B127" s="23" t="s">
        <v>4</v>
      </c>
      <c r="C127" s="24" t="s">
        <v>2</v>
      </c>
      <c r="D127" s="24" t="s">
        <v>3</v>
      </c>
      <c r="E127" s="24" t="s">
        <v>6</v>
      </c>
      <c r="F127" s="25" t="s">
        <v>7</v>
      </c>
    </row>
    <row r="128" spans="1:6" ht="31.9" customHeight="1" x14ac:dyDescent="0.25">
      <c r="A128" s="7">
        <v>1</v>
      </c>
      <c r="B128" s="17" t="s">
        <v>444</v>
      </c>
      <c r="C128" s="11" t="s">
        <v>8</v>
      </c>
      <c r="D128" s="13">
        <v>58</v>
      </c>
      <c r="E128" s="13"/>
      <c r="F128" s="14">
        <f>D128*E128</f>
        <v>0</v>
      </c>
    </row>
    <row r="129" spans="1:6" ht="31.9" customHeight="1" x14ac:dyDescent="0.25">
      <c r="A129" s="7">
        <v>2</v>
      </c>
      <c r="B129" s="12" t="s">
        <v>361</v>
      </c>
      <c r="C129" s="11" t="s">
        <v>8</v>
      </c>
      <c r="D129" s="13">
        <v>13</v>
      </c>
      <c r="E129" s="13"/>
      <c r="F129" s="14">
        <f t="shared" ref="F129:F130" si="22">D129*E129</f>
        <v>0</v>
      </c>
    </row>
    <row r="130" spans="1:6" ht="31.9" customHeight="1" x14ac:dyDescent="0.25">
      <c r="A130" s="7">
        <v>3</v>
      </c>
      <c r="B130" s="16" t="s">
        <v>356</v>
      </c>
      <c r="C130" s="11" t="s">
        <v>8</v>
      </c>
      <c r="D130" s="13">
        <v>1</v>
      </c>
      <c r="E130" s="13"/>
      <c r="F130" s="14">
        <f t="shared" si="22"/>
        <v>0</v>
      </c>
    </row>
    <row r="131" spans="1:6" ht="31.9" customHeight="1" x14ac:dyDescent="0.25">
      <c r="A131" s="68" t="s">
        <v>9</v>
      </c>
      <c r="B131" s="69" t="s">
        <v>9</v>
      </c>
      <c r="C131" s="26"/>
      <c r="D131" s="26"/>
      <c r="E131" s="27"/>
      <c r="F131" s="28">
        <f>SUM(F128:F130)</f>
        <v>0</v>
      </c>
    </row>
    <row r="132" spans="1:6" ht="31.9" customHeight="1" x14ac:dyDescent="0.25">
      <c r="A132" s="68" t="s">
        <v>204</v>
      </c>
      <c r="B132" s="72" t="s">
        <v>33</v>
      </c>
      <c r="C132" s="21" t="s">
        <v>178</v>
      </c>
      <c r="D132" s="75" t="s">
        <v>179</v>
      </c>
      <c r="E132" s="75"/>
      <c r="F132" s="76"/>
    </row>
    <row r="133" spans="1:6" ht="31.9" customHeight="1" x14ac:dyDescent="0.25">
      <c r="A133" s="22" t="s">
        <v>5</v>
      </c>
      <c r="B133" s="23" t="s">
        <v>4</v>
      </c>
      <c r="C133" s="24" t="s">
        <v>2</v>
      </c>
      <c r="D133" s="24" t="s">
        <v>3</v>
      </c>
      <c r="E133" s="24" t="s">
        <v>6</v>
      </c>
      <c r="F133" s="25" t="s">
        <v>7</v>
      </c>
    </row>
    <row r="134" spans="1:6" ht="31.9" customHeight="1" x14ac:dyDescent="0.25">
      <c r="A134" s="7">
        <v>1</v>
      </c>
      <c r="B134" s="55" t="s">
        <v>444</v>
      </c>
      <c r="C134" s="11" t="s">
        <v>8</v>
      </c>
      <c r="D134" s="13">
        <v>58</v>
      </c>
      <c r="E134" s="13"/>
      <c r="F134" s="14">
        <f>D134*E134</f>
        <v>0</v>
      </c>
    </row>
    <row r="135" spans="1:6" ht="31.9" customHeight="1" x14ac:dyDescent="0.25">
      <c r="A135" s="7">
        <v>2</v>
      </c>
      <c r="B135" s="17" t="s">
        <v>430</v>
      </c>
      <c r="C135" s="11" t="s">
        <v>8</v>
      </c>
      <c r="D135" s="13">
        <v>2.25</v>
      </c>
      <c r="E135" s="13"/>
      <c r="F135" s="14">
        <f t="shared" ref="F135:F138" si="23">D135*E135</f>
        <v>0</v>
      </c>
    </row>
    <row r="136" spans="1:6" ht="31.9" customHeight="1" x14ac:dyDescent="0.25">
      <c r="A136" s="7">
        <v>3</v>
      </c>
      <c r="B136" s="17" t="s">
        <v>186</v>
      </c>
      <c r="C136" s="11" t="s">
        <v>8</v>
      </c>
      <c r="D136" s="13">
        <v>2</v>
      </c>
      <c r="E136" s="13"/>
      <c r="F136" s="14">
        <f t="shared" si="23"/>
        <v>0</v>
      </c>
    </row>
    <row r="137" spans="1:6" ht="31.9" customHeight="1" x14ac:dyDescent="0.25">
      <c r="A137" s="7">
        <v>4</v>
      </c>
      <c r="B137" s="12" t="s">
        <v>361</v>
      </c>
      <c r="C137" s="11" t="s">
        <v>8</v>
      </c>
      <c r="D137" s="13">
        <v>7</v>
      </c>
      <c r="E137" s="13"/>
      <c r="F137" s="14">
        <f t="shared" si="23"/>
        <v>0</v>
      </c>
    </row>
    <row r="138" spans="1:6" ht="31.9" customHeight="1" x14ac:dyDescent="0.25">
      <c r="A138" s="7">
        <v>5</v>
      </c>
      <c r="B138" s="16" t="s">
        <v>356</v>
      </c>
      <c r="C138" s="11" t="s">
        <v>8</v>
      </c>
      <c r="D138" s="13">
        <v>2.2999999999999998</v>
      </c>
      <c r="E138" s="13"/>
      <c r="F138" s="14">
        <f t="shared" si="23"/>
        <v>0</v>
      </c>
    </row>
    <row r="139" spans="1:6" ht="31.9" customHeight="1" x14ac:dyDescent="0.25">
      <c r="A139" s="68" t="s">
        <v>9</v>
      </c>
      <c r="B139" s="69" t="s">
        <v>9</v>
      </c>
      <c r="C139" s="26"/>
      <c r="D139" s="26"/>
      <c r="E139" s="27"/>
      <c r="F139" s="28">
        <f>SUM(F134:F138)</f>
        <v>0</v>
      </c>
    </row>
    <row r="140" spans="1:6" ht="31.9" customHeight="1" x14ac:dyDescent="0.25">
      <c r="A140" s="68" t="s">
        <v>205</v>
      </c>
      <c r="B140" s="72" t="s">
        <v>32</v>
      </c>
      <c r="C140" s="21" t="s">
        <v>178</v>
      </c>
      <c r="D140" s="75" t="s">
        <v>179</v>
      </c>
      <c r="E140" s="75"/>
      <c r="F140" s="76"/>
    </row>
    <row r="141" spans="1:6" ht="31.9" customHeight="1" x14ac:dyDescent="0.25">
      <c r="A141" s="22" t="s">
        <v>5</v>
      </c>
      <c r="B141" s="23" t="s">
        <v>4</v>
      </c>
      <c r="C141" s="24" t="s">
        <v>2</v>
      </c>
      <c r="D141" s="24" t="s">
        <v>3</v>
      </c>
      <c r="E141" s="24" t="s">
        <v>6</v>
      </c>
      <c r="F141" s="25" t="s">
        <v>7</v>
      </c>
    </row>
    <row r="142" spans="1:6" ht="31.9" customHeight="1" x14ac:dyDescent="0.25">
      <c r="A142" s="7">
        <v>1</v>
      </c>
      <c r="B142" s="55" t="s">
        <v>444</v>
      </c>
      <c r="C142" s="11" t="s">
        <v>8</v>
      </c>
      <c r="D142" s="13">
        <v>55</v>
      </c>
      <c r="E142" s="13"/>
      <c r="F142" s="14">
        <f>D142*E142</f>
        <v>0</v>
      </c>
    </row>
    <row r="143" spans="1:6" ht="31.9" customHeight="1" x14ac:dyDescent="0.25">
      <c r="A143" s="7">
        <v>2</v>
      </c>
      <c r="B143" s="12" t="s">
        <v>361</v>
      </c>
      <c r="C143" s="11" t="s">
        <v>8</v>
      </c>
      <c r="D143" s="13">
        <v>8</v>
      </c>
      <c r="E143" s="13"/>
      <c r="F143" s="14">
        <f t="shared" ref="F143:F145" si="24">D143*E143</f>
        <v>0</v>
      </c>
    </row>
    <row r="144" spans="1:6" ht="31.9" customHeight="1" x14ac:dyDescent="0.25">
      <c r="A144" s="7">
        <v>3</v>
      </c>
      <c r="B144" s="17" t="s">
        <v>431</v>
      </c>
      <c r="C144" s="11" t="s">
        <v>8</v>
      </c>
      <c r="D144" s="13">
        <v>1.4</v>
      </c>
      <c r="E144" s="13"/>
      <c r="F144" s="14">
        <f t="shared" si="24"/>
        <v>0</v>
      </c>
    </row>
    <row r="145" spans="1:6" ht="31.9" customHeight="1" x14ac:dyDescent="0.25">
      <c r="A145" s="7">
        <v>4</v>
      </c>
      <c r="B145" s="17" t="s">
        <v>430</v>
      </c>
      <c r="C145" s="11" t="s">
        <v>8</v>
      </c>
      <c r="D145" s="13">
        <v>2.25</v>
      </c>
      <c r="E145" s="13"/>
      <c r="F145" s="14">
        <f t="shared" si="24"/>
        <v>0</v>
      </c>
    </row>
    <row r="146" spans="1:6" ht="30" customHeight="1" x14ac:dyDescent="0.25">
      <c r="A146" s="68" t="s">
        <v>9</v>
      </c>
      <c r="B146" s="69" t="s">
        <v>9</v>
      </c>
      <c r="C146" s="26"/>
      <c r="D146" s="26"/>
      <c r="E146" s="27"/>
      <c r="F146" s="28">
        <f>SUM(F142:F145)</f>
        <v>0</v>
      </c>
    </row>
    <row r="147" spans="1:6" ht="31.9" customHeight="1" x14ac:dyDescent="0.25">
      <c r="A147" s="68" t="s">
        <v>206</v>
      </c>
      <c r="B147" s="72" t="s">
        <v>34</v>
      </c>
      <c r="C147" s="21" t="s">
        <v>178</v>
      </c>
      <c r="D147" s="75" t="s">
        <v>179</v>
      </c>
      <c r="E147" s="75"/>
      <c r="F147" s="76"/>
    </row>
    <row r="148" spans="1:6" ht="31.9" customHeight="1" x14ac:dyDescent="0.25">
      <c r="A148" s="22" t="s">
        <v>5</v>
      </c>
      <c r="B148" s="23" t="s">
        <v>4</v>
      </c>
      <c r="C148" s="24" t="s">
        <v>2</v>
      </c>
      <c r="D148" s="24" t="s">
        <v>3</v>
      </c>
      <c r="E148" s="24" t="s">
        <v>6</v>
      </c>
      <c r="F148" s="25" t="s">
        <v>7</v>
      </c>
    </row>
    <row r="149" spans="1:6" ht="31.9" customHeight="1" x14ac:dyDescent="0.25">
      <c r="A149" s="7">
        <v>1</v>
      </c>
      <c r="B149" s="55" t="s">
        <v>444</v>
      </c>
      <c r="C149" s="11" t="s">
        <v>8</v>
      </c>
      <c r="D149" s="13">
        <v>60</v>
      </c>
      <c r="E149" s="13"/>
      <c r="F149" s="14">
        <f>D149*E149</f>
        <v>0</v>
      </c>
    </row>
    <row r="150" spans="1:6" ht="31.9" customHeight="1" x14ac:dyDescent="0.25">
      <c r="A150" s="7">
        <v>2</v>
      </c>
      <c r="B150" s="12" t="s">
        <v>361</v>
      </c>
      <c r="C150" s="11" t="s">
        <v>8</v>
      </c>
      <c r="D150" s="13">
        <v>5.5</v>
      </c>
      <c r="E150" s="13"/>
      <c r="F150" s="14">
        <f t="shared" ref="F150:F152" si="25">D150*E150</f>
        <v>0</v>
      </c>
    </row>
    <row r="151" spans="1:6" ht="31.9" customHeight="1" x14ac:dyDescent="0.25">
      <c r="A151" s="7">
        <v>3</v>
      </c>
      <c r="B151" s="17" t="s">
        <v>186</v>
      </c>
      <c r="C151" s="11" t="s">
        <v>8</v>
      </c>
      <c r="D151" s="13">
        <v>1.44</v>
      </c>
      <c r="E151" s="13"/>
      <c r="F151" s="14">
        <f t="shared" si="25"/>
        <v>0</v>
      </c>
    </row>
    <row r="152" spans="1:6" ht="30" customHeight="1" x14ac:dyDescent="0.25">
      <c r="A152" s="7">
        <v>4</v>
      </c>
      <c r="B152" s="16" t="s">
        <v>356</v>
      </c>
      <c r="C152" s="11" t="s">
        <v>8</v>
      </c>
      <c r="D152" s="13">
        <v>1.6</v>
      </c>
      <c r="E152" s="13"/>
      <c r="F152" s="14">
        <f t="shared" si="25"/>
        <v>0</v>
      </c>
    </row>
    <row r="153" spans="1:6" ht="31.9" customHeight="1" x14ac:dyDescent="0.25">
      <c r="A153" s="68" t="s">
        <v>9</v>
      </c>
      <c r="B153" s="69" t="s">
        <v>9</v>
      </c>
      <c r="C153" s="26"/>
      <c r="D153" s="26"/>
      <c r="E153" s="27"/>
      <c r="F153" s="28">
        <f>SUM(F149:F152)</f>
        <v>0</v>
      </c>
    </row>
    <row r="154" spans="1:6" ht="31.9" customHeight="1" x14ac:dyDescent="0.25">
      <c r="A154" s="68" t="s">
        <v>207</v>
      </c>
      <c r="B154" s="72" t="s">
        <v>35</v>
      </c>
      <c r="C154" s="21"/>
      <c r="D154" s="75"/>
      <c r="E154" s="75"/>
      <c r="F154" s="76"/>
    </row>
    <row r="155" spans="1:6" ht="31.9" customHeight="1" x14ac:dyDescent="0.25">
      <c r="A155" s="22" t="s">
        <v>5</v>
      </c>
      <c r="B155" s="23" t="s">
        <v>4</v>
      </c>
      <c r="C155" s="24" t="s">
        <v>2</v>
      </c>
      <c r="D155" s="24" t="s">
        <v>3</v>
      </c>
      <c r="E155" s="24" t="s">
        <v>6</v>
      </c>
      <c r="F155" s="25" t="s">
        <v>7</v>
      </c>
    </row>
    <row r="156" spans="1:6" ht="31.9" customHeight="1" x14ac:dyDescent="0.25">
      <c r="A156" s="7">
        <v>1</v>
      </c>
      <c r="B156" s="55" t="s">
        <v>444</v>
      </c>
      <c r="C156" s="11" t="s">
        <v>8</v>
      </c>
      <c r="D156" s="13">
        <v>44</v>
      </c>
      <c r="E156" s="13"/>
      <c r="F156" s="14">
        <f>D156*E156</f>
        <v>0</v>
      </c>
    </row>
    <row r="157" spans="1:6" ht="31.9" customHeight="1" x14ac:dyDescent="0.25">
      <c r="A157" s="7">
        <v>2</v>
      </c>
      <c r="B157" s="12" t="s">
        <v>361</v>
      </c>
      <c r="C157" s="11" t="s">
        <v>8</v>
      </c>
      <c r="D157" s="13">
        <v>4.5</v>
      </c>
      <c r="E157" s="13"/>
      <c r="F157" s="14">
        <f t="shared" ref="F157:F159" si="26">D157*E157</f>
        <v>0</v>
      </c>
    </row>
    <row r="158" spans="1:6" ht="31.9" customHeight="1" x14ac:dyDescent="0.25">
      <c r="A158" s="7">
        <v>3</v>
      </c>
      <c r="B158" s="16" t="s">
        <v>356</v>
      </c>
      <c r="C158" s="11" t="s">
        <v>8</v>
      </c>
      <c r="D158" s="13">
        <v>2</v>
      </c>
      <c r="E158" s="13"/>
      <c r="F158" s="14">
        <f t="shared" si="26"/>
        <v>0</v>
      </c>
    </row>
    <row r="159" spans="1:6" ht="30" customHeight="1" x14ac:dyDescent="0.25">
      <c r="A159" s="7">
        <v>4</v>
      </c>
      <c r="B159" s="17" t="s">
        <v>186</v>
      </c>
      <c r="C159" s="11" t="s">
        <v>8</v>
      </c>
      <c r="D159" s="13">
        <v>1.44</v>
      </c>
      <c r="E159" s="13"/>
      <c r="F159" s="14">
        <f t="shared" si="26"/>
        <v>0</v>
      </c>
    </row>
    <row r="160" spans="1:6" ht="31.9" customHeight="1" x14ac:dyDescent="0.25">
      <c r="A160" s="68" t="s">
        <v>9</v>
      </c>
      <c r="B160" s="69" t="s">
        <v>9</v>
      </c>
      <c r="C160" s="26"/>
      <c r="D160" s="26"/>
      <c r="E160" s="27"/>
      <c r="F160" s="28">
        <f>SUM(F156:F159)</f>
        <v>0</v>
      </c>
    </row>
    <row r="161" spans="1:6" ht="31.9" customHeight="1" x14ac:dyDescent="0.25">
      <c r="A161" s="68" t="s">
        <v>208</v>
      </c>
      <c r="B161" s="72" t="s">
        <v>36</v>
      </c>
      <c r="C161" s="21" t="s">
        <v>178</v>
      </c>
      <c r="D161" s="75" t="s">
        <v>179</v>
      </c>
      <c r="E161" s="75"/>
      <c r="F161" s="76"/>
    </row>
    <row r="162" spans="1:6" ht="31.9" customHeight="1" x14ac:dyDescent="0.25">
      <c r="A162" s="22" t="s">
        <v>5</v>
      </c>
      <c r="B162" s="23" t="s">
        <v>4</v>
      </c>
      <c r="C162" s="24" t="s">
        <v>2</v>
      </c>
      <c r="D162" s="24" t="s">
        <v>3</v>
      </c>
      <c r="E162" s="24" t="s">
        <v>6</v>
      </c>
      <c r="F162" s="25" t="s">
        <v>7</v>
      </c>
    </row>
    <row r="163" spans="1:6" ht="31.9" customHeight="1" x14ac:dyDescent="0.25">
      <c r="A163" s="7">
        <v>1</v>
      </c>
      <c r="B163" s="55" t="s">
        <v>444</v>
      </c>
      <c r="C163" s="11" t="s">
        <v>8</v>
      </c>
      <c r="D163" s="13">
        <v>61</v>
      </c>
      <c r="E163" s="13"/>
      <c r="F163" s="14">
        <f>D163*E163</f>
        <v>0</v>
      </c>
    </row>
    <row r="164" spans="1:6" ht="30" customHeight="1" x14ac:dyDescent="0.25">
      <c r="A164" s="7">
        <v>2</v>
      </c>
      <c r="B164" s="12" t="s">
        <v>361</v>
      </c>
      <c r="C164" s="11" t="s">
        <v>8</v>
      </c>
      <c r="D164" s="13">
        <v>11</v>
      </c>
      <c r="E164" s="13"/>
      <c r="F164" s="14">
        <f t="shared" ref="F164:F166" si="27">D164*E164</f>
        <v>0</v>
      </c>
    </row>
    <row r="165" spans="1:6" ht="31.9" customHeight="1" x14ac:dyDescent="0.25">
      <c r="A165" s="7">
        <v>3</v>
      </c>
      <c r="B165" s="16" t="s">
        <v>356</v>
      </c>
      <c r="C165" s="11" t="s">
        <v>8</v>
      </c>
      <c r="D165" s="13">
        <v>1.4</v>
      </c>
      <c r="E165" s="13"/>
      <c r="F165" s="14">
        <f t="shared" si="27"/>
        <v>0</v>
      </c>
    </row>
    <row r="166" spans="1:6" ht="31.9" customHeight="1" x14ac:dyDescent="0.25">
      <c r="A166" s="7">
        <v>4</v>
      </c>
      <c r="B166" s="17" t="s">
        <v>430</v>
      </c>
      <c r="C166" s="11" t="s">
        <v>8</v>
      </c>
      <c r="D166" s="13">
        <v>0.35</v>
      </c>
      <c r="E166" s="13"/>
      <c r="F166" s="14">
        <f t="shared" si="27"/>
        <v>0</v>
      </c>
    </row>
    <row r="167" spans="1:6" ht="31.9" customHeight="1" x14ac:dyDescent="0.25">
      <c r="A167" s="68" t="s">
        <v>9</v>
      </c>
      <c r="B167" s="69" t="s">
        <v>9</v>
      </c>
      <c r="C167" s="26"/>
      <c r="D167" s="26"/>
      <c r="E167" s="27"/>
      <c r="F167" s="28">
        <f>SUM(F163:F166)</f>
        <v>0</v>
      </c>
    </row>
    <row r="168" spans="1:6" ht="31.9" customHeight="1" x14ac:dyDescent="0.25">
      <c r="A168" s="68" t="s">
        <v>209</v>
      </c>
      <c r="B168" s="72" t="s">
        <v>37</v>
      </c>
      <c r="C168" s="21" t="s">
        <v>178</v>
      </c>
      <c r="D168" s="75" t="s">
        <v>179</v>
      </c>
      <c r="E168" s="75"/>
      <c r="F168" s="76"/>
    </row>
    <row r="169" spans="1:6" ht="31.9" customHeight="1" x14ac:dyDescent="0.25">
      <c r="A169" s="22" t="s">
        <v>5</v>
      </c>
      <c r="B169" s="23" t="s">
        <v>4</v>
      </c>
      <c r="C169" s="24" t="s">
        <v>2</v>
      </c>
      <c r="D169" s="24" t="s">
        <v>3</v>
      </c>
      <c r="E169" s="24" t="s">
        <v>6</v>
      </c>
      <c r="F169" s="25" t="s">
        <v>7</v>
      </c>
    </row>
    <row r="170" spans="1:6" ht="30" customHeight="1" x14ac:dyDescent="0.25">
      <c r="A170" s="7">
        <v>1</v>
      </c>
      <c r="B170" s="55" t="s">
        <v>444</v>
      </c>
      <c r="C170" s="11" t="s">
        <v>8</v>
      </c>
      <c r="D170" s="13">
        <v>65</v>
      </c>
      <c r="E170" s="13"/>
      <c r="F170" s="14">
        <f>D170*E170</f>
        <v>0</v>
      </c>
    </row>
    <row r="171" spans="1:6" ht="31.9" customHeight="1" x14ac:dyDescent="0.25">
      <c r="A171" s="7">
        <v>2</v>
      </c>
      <c r="B171" s="12" t="s">
        <v>361</v>
      </c>
      <c r="C171" s="11" t="s">
        <v>8</v>
      </c>
      <c r="D171" s="13">
        <v>13</v>
      </c>
      <c r="E171" s="13"/>
      <c r="F171" s="14">
        <f t="shared" ref="F171" si="28">D171*E171</f>
        <v>0</v>
      </c>
    </row>
    <row r="172" spans="1:6" ht="31.9" customHeight="1" x14ac:dyDescent="0.25">
      <c r="A172" s="68" t="s">
        <v>9</v>
      </c>
      <c r="B172" s="69" t="s">
        <v>9</v>
      </c>
      <c r="C172" s="26"/>
      <c r="D172" s="26"/>
      <c r="E172" s="27"/>
      <c r="F172" s="28">
        <f>SUM(F170:F171)</f>
        <v>0</v>
      </c>
    </row>
    <row r="173" spans="1:6" ht="31.9" customHeight="1" x14ac:dyDescent="0.25">
      <c r="A173" s="68" t="s">
        <v>210</v>
      </c>
      <c r="B173" s="72" t="s">
        <v>38</v>
      </c>
      <c r="C173" s="21" t="s">
        <v>178</v>
      </c>
      <c r="D173" s="75" t="s">
        <v>179</v>
      </c>
      <c r="E173" s="75"/>
      <c r="F173" s="76"/>
    </row>
    <row r="174" spans="1:6" ht="31.9" customHeight="1" x14ac:dyDescent="0.25">
      <c r="A174" s="22" t="s">
        <v>5</v>
      </c>
      <c r="B174" s="23" t="s">
        <v>4</v>
      </c>
      <c r="C174" s="24" t="s">
        <v>2</v>
      </c>
      <c r="D174" s="24" t="s">
        <v>3</v>
      </c>
      <c r="E174" s="24" t="s">
        <v>6</v>
      </c>
      <c r="F174" s="25" t="s">
        <v>7</v>
      </c>
    </row>
    <row r="175" spans="1:6" ht="31.9" customHeight="1" x14ac:dyDescent="0.25">
      <c r="A175" s="7">
        <v>1</v>
      </c>
      <c r="B175" s="17" t="s">
        <v>444</v>
      </c>
      <c r="C175" s="11" t="s">
        <v>8</v>
      </c>
      <c r="D175" s="13">
        <v>65</v>
      </c>
      <c r="E175" s="13"/>
      <c r="F175" s="14">
        <f>D175*E175</f>
        <v>0</v>
      </c>
    </row>
    <row r="176" spans="1:6" ht="31.9" customHeight="1" x14ac:dyDescent="0.25">
      <c r="A176" s="7">
        <v>2</v>
      </c>
      <c r="B176" s="12" t="s">
        <v>361</v>
      </c>
      <c r="C176" s="11" t="s">
        <v>8</v>
      </c>
      <c r="D176" s="13">
        <v>13</v>
      </c>
      <c r="E176" s="13"/>
      <c r="F176" s="14">
        <f t="shared" ref="F176" si="29">D176*E176</f>
        <v>0</v>
      </c>
    </row>
    <row r="177" spans="1:6" ht="31.9" customHeight="1" x14ac:dyDescent="0.25">
      <c r="A177" s="68" t="s">
        <v>9</v>
      </c>
      <c r="B177" s="69" t="s">
        <v>9</v>
      </c>
      <c r="C177" s="26"/>
      <c r="D177" s="26"/>
      <c r="E177" s="27"/>
      <c r="F177" s="28">
        <f>SUM(F175:F176)</f>
        <v>0</v>
      </c>
    </row>
    <row r="178" spans="1:6" ht="31.9" customHeight="1" x14ac:dyDescent="0.25">
      <c r="A178" s="68" t="s">
        <v>211</v>
      </c>
      <c r="B178" s="72" t="s">
        <v>39</v>
      </c>
      <c r="C178" s="21" t="s">
        <v>178</v>
      </c>
      <c r="D178" s="75" t="s">
        <v>179</v>
      </c>
      <c r="E178" s="75"/>
      <c r="F178" s="76"/>
    </row>
    <row r="179" spans="1:6" ht="31.9" customHeight="1" x14ac:dyDescent="0.25">
      <c r="A179" s="22" t="s">
        <v>5</v>
      </c>
      <c r="B179" s="23" t="s">
        <v>4</v>
      </c>
      <c r="C179" s="24" t="s">
        <v>2</v>
      </c>
      <c r="D179" s="24" t="s">
        <v>3</v>
      </c>
      <c r="E179" s="24" t="s">
        <v>6</v>
      </c>
      <c r="F179" s="25" t="s">
        <v>7</v>
      </c>
    </row>
    <row r="180" spans="1:6" ht="31.9" customHeight="1" x14ac:dyDescent="0.25">
      <c r="A180" s="7">
        <v>1</v>
      </c>
      <c r="B180" s="55" t="s">
        <v>444</v>
      </c>
      <c r="C180" s="11" t="s">
        <v>8</v>
      </c>
      <c r="D180" s="13">
        <v>58</v>
      </c>
      <c r="E180" s="13"/>
      <c r="F180" s="14">
        <f>D180*E180</f>
        <v>0</v>
      </c>
    </row>
    <row r="181" spans="1:6" ht="31.9" customHeight="1" x14ac:dyDescent="0.25">
      <c r="A181" s="7">
        <v>2</v>
      </c>
      <c r="B181" s="12" t="s">
        <v>361</v>
      </c>
      <c r="C181" s="11" t="s">
        <v>8</v>
      </c>
      <c r="D181" s="13">
        <v>15</v>
      </c>
      <c r="E181" s="13"/>
      <c r="F181" s="14">
        <f t="shared" ref="F181:F182" si="30">D181*E181</f>
        <v>0</v>
      </c>
    </row>
    <row r="182" spans="1:6" ht="31.9" customHeight="1" x14ac:dyDescent="0.25">
      <c r="A182" s="7">
        <v>3</v>
      </c>
      <c r="B182" s="17" t="s">
        <v>430</v>
      </c>
      <c r="C182" s="11" t="s">
        <v>8</v>
      </c>
      <c r="D182" s="13">
        <v>3.6</v>
      </c>
      <c r="E182" s="13"/>
      <c r="F182" s="14">
        <f t="shared" si="30"/>
        <v>0</v>
      </c>
    </row>
    <row r="183" spans="1:6" ht="31.9" customHeight="1" x14ac:dyDescent="0.25">
      <c r="A183" s="68" t="s">
        <v>9</v>
      </c>
      <c r="B183" s="69" t="s">
        <v>9</v>
      </c>
      <c r="C183" s="26"/>
      <c r="D183" s="26"/>
      <c r="E183" s="27"/>
      <c r="F183" s="28">
        <f>SUM(F180:F182)</f>
        <v>0</v>
      </c>
    </row>
    <row r="184" spans="1:6" ht="31.9" customHeight="1" x14ac:dyDescent="0.25">
      <c r="A184" s="68" t="s">
        <v>212</v>
      </c>
      <c r="B184" s="72" t="s">
        <v>173</v>
      </c>
      <c r="C184" s="21" t="s">
        <v>178</v>
      </c>
      <c r="D184" s="75" t="s">
        <v>179</v>
      </c>
      <c r="E184" s="75"/>
      <c r="F184" s="76"/>
    </row>
    <row r="185" spans="1:6" ht="31.9" customHeight="1" x14ac:dyDescent="0.25">
      <c r="A185" s="22" t="s">
        <v>5</v>
      </c>
      <c r="B185" s="23" t="s">
        <v>4</v>
      </c>
      <c r="C185" s="24" t="s">
        <v>2</v>
      </c>
      <c r="D185" s="24" t="s">
        <v>3</v>
      </c>
      <c r="E185" s="24" t="s">
        <v>6</v>
      </c>
      <c r="F185" s="25" t="s">
        <v>7</v>
      </c>
    </row>
    <row r="186" spans="1:6" ht="31.9" customHeight="1" x14ac:dyDescent="0.25">
      <c r="A186" s="7">
        <v>1</v>
      </c>
      <c r="B186" s="55" t="s">
        <v>444</v>
      </c>
      <c r="C186" s="11" t="s">
        <v>8</v>
      </c>
      <c r="D186" s="13">
        <v>49</v>
      </c>
      <c r="E186" s="13"/>
      <c r="F186" s="14">
        <f>D186*E186</f>
        <v>0</v>
      </c>
    </row>
    <row r="187" spans="1:6" ht="30" customHeight="1" x14ac:dyDescent="0.25">
      <c r="A187" s="7">
        <v>2</v>
      </c>
      <c r="B187" s="17" t="s">
        <v>430</v>
      </c>
      <c r="C187" s="11" t="s">
        <v>8</v>
      </c>
      <c r="D187" s="13">
        <v>2</v>
      </c>
      <c r="E187" s="13"/>
      <c r="F187" s="14">
        <f t="shared" ref="F187:F188" si="31">D187*E187</f>
        <v>0</v>
      </c>
    </row>
    <row r="188" spans="1:6" ht="31.9" customHeight="1" x14ac:dyDescent="0.25">
      <c r="A188" s="7">
        <v>3</v>
      </c>
      <c r="B188" s="17" t="s">
        <v>186</v>
      </c>
      <c r="C188" s="11" t="s">
        <v>8</v>
      </c>
      <c r="D188" s="13">
        <v>2.52</v>
      </c>
      <c r="E188" s="13"/>
      <c r="F188" s="14">
        <f t="shared" si="31"/>
        <v>0</v>
      </c>
    </row>
    <row r="189" spans="1:6" ht="31.9" customHeight="1" x14ac:dyDescent="0.25">
      <c r="A189" s="68" t="s">
        <v>9</v>
      </c>
      <c r="B189" s="69" t="s">
        <v>9</v>
      </c>
      <c r="C189" s="26"/>
      <c r="D189" s="26"/>
      <c r="E189" s="27"/>
      <c r="F189" s="28">
        <f>SUM(F186:F188)</f>
        <v>0</v>
      </c>
    </row>
    <row r="190" spans="1:6" ht="31.9" customHeight="1" x14ac:dyDescent="0.25">
      <c r="A190" s="68" t="s">
        <v>213</v>
      </c>
      <c r="B190" s="72" t="s">
        <v>40</v>
      </c>
      <c r="C190" s="21" t="s">
        <v>178</v>
      </c>
      <c r="D190" s="75" t="s">
        <v>179</v>
      </c>
      <c r="E190" s="75"/>
      <c r="F190" s="76"/>
    </row>
    <row r="191" spans="1:6" ht="30" customHeight="1" x14ac:dyDescent="0.25">
      <c r="A191" s="22" t="s">
        <v>5</v>
      </c>
      <c r="B191" s="23" t="s">
        <v>4</v>
      </c>
      <c r="C191" s="24" t="s">
        <v>2</v>
      </c>
      <c r="D191" s="24" t="s">
        <v>3</v>
      </c>
      <c r="E191" s="24" t="s">
        <v>6</v>
      </c>
      <c r="F191" s="25" t="s">
        <v>7</v>
      </c>
    </row>
    <row r="192" spans="1:6" ht="31.9" customHeight="1" x14ac:dyDescent="0.25">
      <c r="A192" s="7">
        <v>1</v>
      </c>
      <c r="B192" s="55" t="s">
        <v>444</v>
      </c>
      <c r="C192" s="11" t="s">
        <v>8</v>
      </c>
      <c r="D192" s="13">
        <v>48</v>
      </c>
      <c r="E192" s="13"/>
      <c r="F192" s="14">
        <f>D192*E192</f>
        <v>0</v>
      </c>
    </row>
    <row r="193" spans="1:6" ht="31.9" customHeight="1" x14ac:dyDescent="0.25">
      <c r="A193" s="7">
        <v>2</v>
      </c>
      <c r="B193" s="12" t="s">
        <v>361</v>
      </c>
      <c r="C193" s="11" t="s">
        <v>8</v>
      </c>
      <c r="D193" s="13">
        <v>6</v>
      </c>
      <c r="E193" s="13"/>
      <c r="F193" s="14">
        <f t="shared" ref="F193:F195" si="32">D193*E193</f>
        <v>0</v>
      </c>
    </row>
    <row r="194" spans="1:6" ht="31.9" customHeight="1" x14ac:dyDescent="0.25">
      <c r="A194" s="7">
        <v>3</v>
      </c>
      <c r="B194" s="16" t="s">
        <v>356</v>
      </c>
      <c r="C194" s="11" t="s">
        <v>8</v>
      </c>
      <c r="D194" s="13">
        <v>0.8</v>
      </c>
      <c r="E194" s="13"/>
      <c r="F194" s="14">
        <f t="shared" si="32"/>
        <v>0</v>
      </c>
    </row>
    <row r="195" spans="1:6" ht="31.9" customHeight="1" x14ac:dyDescent="0.25">
      <c r="A195" s="7">
        <v>4</v>
      </c>
      <c r="B195" s="16" t="s">
        <v>214</v>
      </c>
      <c r="C195" s="11" t="s">
        <v>8</v>
      </c>
      <c r="D195" s="13">
        <v>0.5</v>
      </c>
      <c r="E195" s="13"/>
      <c r="F195" s="14">
        <f t="shared" si="32"/>
        <v>0</v>
      </c>
    </row>
    <row r="196" spans="1:6" ht="31.9" customHeight="1" x14ac:dyDescent="0.25">
      <c r="A196" s="68" t="s">
        <v>9</v>
      </c>
      <c r="B196" s="69" t="s">
        <v>9</v>
      </c>
      <c r="C196" s="26"/>
      <c r="D196" s="26"/>
      <c r="E196" s="27"/>
      <c r="F196" s="28">
        <f>SUM(F192:F195)</f>
        <v>0</v>
      </c>
    </row>
    <row r="197" spans="1:6" ht="31.9" customHeight="1" x14ac:dyDescent="0.25">
      <c r="A197" s="68" t="s">
        <v>215</v>
      </c>
      <c r="B197" s="72" t="s">
        <v>41</v>
      </c>
      <c r="C197" s="21" t="s">
        <v>178</v>
      </c>
      <c r="D197" s="75" t="s">
        <v>179</v>
      </c>
      <c r="E197" s="75"/>
      <c r="F197" s="76"/>
    </row>
    <row r="198" spans="1:6" ht="31.9" customHeight="1" x14ac:dyDescent="0.25">
      <c r="A198" s="22" t="s">
        <v>5</v>
      </c>
      <c r="B198" s="23" t="s">
        <v>4</v>
      </c>
      <c r="C198" s="24" t="s">
        <v>2</v>
      </c>
      <c r="D198" s="24" t="s">
        <v>3</v>
      </c>
      <c r="E198" s="24" t="s">
        <v>6</v>
      </c>
      <c r="F198" s="25" t="s">
        <v>7</v>
      </c>
    </row>
    <row r="199" spans="1:6" ht="31.9" customHeight="1" x14ac:dyDescent="0.25">
      <c r="A199" s="7">
        <v>1</v>
      </c>
      <c r="B199" s="55" t="s">
        <v>444</v>
      </c>
      <c r="C199" s="11" t="s">
        <v>8</v>
      </c>
      <c r="D199" s="13">
        <v>67.5</v>
      </c>
      <c r="E199" s="13"/>
      <c r="F199" s="14">
        <f>D199*E199</f>
        <v>0</v>
      </c>
    </row>
    <row r="200" spans="1:6" ht="31.9" customHeight="1" x14ac:dyDescent="0.25">
      <c r="A200" s="7">
        <v>2</v>
      </c>
      <c r="B200" s="12" t="s">
        <v>361</v>
      </c>
      <c r="C200" s="11" t="s">
        <v>8</v>
      </c>
      <c r="D200" s="13">
        <v>10</v>
      </c>
      <c r="E200" s="13"/>
      <c r="F200" s="14">
        <f t="shared" ref="F200:F201" si="33">D200*E200</f>
        <v>0</v>
      </c>
    </row>
    <row r="201" spans="1:6" ht="30" customHeight="1" x14ac:dyDescent="0.25">
      <c r="A201" s="7">
        <v>3</v>
      </c>
      <c r="B201" s="16" t="s">
        <v>356</v>
      </c>
      <c r="C201" s="11" t="s">
        <v>8</v>
      </c>
      <c r="D201" s="13">
        <v>1.4</v>
      </c>
      <c r="E201" s="13"/>
      <c r="F201" s="14">
        <f t="shared" si="33"/>
        <v>0</v>
      </c>
    </row>
    <row r="202" spans="1:6" ht="31.9" customHeight="1" x14ac:dyDescent="0.25">
      <c r="A202" s="68" t="s">
        <v>9</v>
      </c>
      <c r="B202" s="69" t="s">
        <v>9</v>
      </c>
      <c r="C202" s="26"/>
      <c r="D202" s="26"/>
      <c r="E202" s="27"/>
      <c r="F202" s="28">
        <f>SUM(F199:F201)</f>
        <v>0</v>
      </c>
    </row>
    <row r="203" spans="1:6" ht="31.9" customHeight="1" x14ac:dyDescent="0.25">
      <c r="A203" s="68" t="s">
        <v>216</v>
      </c>
      <c r="B203" s="72" t="s">
        <v>42</v>
      </c>
      <c r="C203" s="21" t="s">
        <v>178</v>
      </c>
      <c r="D203" s="75" t="s">
        <v>179</v>
      </c>
      <c r="E203" s="75"/>
      <c r="F203" s="76"/>
    </row>
    <row r="204" spans="1:6" ht="31.9" customHeight="1" x14ac:dyDescent="0.25">
      <c r="A204" s="22" t="s">
        <v>5</v>
      </c>
      <c r="B204" s="23" t="s">
        <v>4</v>
      </c>
      <c r="C204" s="24" t="s">
        <v>2</v>
      </c>
      <c r="D204" s="24" t="s">
        <v>3</v>
      </c>
      <c r="E204" s="24" t="s">
        <v>6</v>
      </c>
      <c r="F204" s="25" t="s">
        <v>7</v>
      </c>
    </row>
    <row r="205" spans="1:6" ht="31.9" customHeight="1" x14ac:dyDescent="0.25">
      <c r="A205" s="7">
        <v>1</v>
      </c>
      <c r="B205" s="55" t="s">
        <v>444</v>
      </c>
      <c r="C205" s="11" t="s">
        <v>8</v>
      </c>
      <c r="D205" s="13">
        <v>47</v>
      </c>
      <c r="E205" s="13"/>
      <c r="F205" s="14">
        <f>D205*E205</f>
        <v>0</v>
      </c>
    </row>
    <row r="206" spans="1:6" ht="31.9" customHeight="1" x14ac:dyDescent="0.25">
      <c r="A206" s="7">
        <v>2</v>
      </c>
      <c r="B206" s="12" t="s">
        <v>361</v>
      </c>
      <c r="C206" s="11" t="s">
        <v>8</v>
      </c>
      <c r="D206" s="13">
        <v>4</v>
      </c>
      <c r="E206" s="13"/>
      <c r="F206" s="14">
        <f t="shared" ref="F206:F207" si="34">D206*E206</f>
        <v>0</v>
      </c>
    </row>
    <row r="207" spans="1:6" ht="31.9" customHeight="1" x14ac:dyDescent="0.25">
      <c r="A207" s="7">
        <v>3</v>
      </c>
      <c r="B207" s="17" t="s">
        <v>430</v>
      </c>
      <c r="C207" s="11" t="s">
        <v>8</v>
      </c>
      <c r="D207" s="13">
        <v>1.44</v>
      </c>
      <c r="E207" s="13"/>
      <c r="F207" s="14">
        <f t="shared" si="34"/>
        <v>0</v>
      </c>
    </row>
    <row r="208" spans="1:6" ht="30" customHeight="1" x14ac:dyDescent="0.25">
      <c r="A208" s="68" t="s">
        <v>9</v>
      </c>
      <c r="B208" s="69" t="s">
        <v>9</v>
      </c>
      <c r="C208" s="26"/>
      <c r="D208" s="26"/>
      <c r="E208" s="27"/>
      <c r="F208" s="28">
        <f>SUM(F205:F207)</f>
        <v>0</v>
      </c>
    </row>
    <row r="209" spans="1:6" ht="31.9" customHeight="1" x14ac:dyDescent="0.25">
      <c r="A209" s="68" t="s">
        <v>217</v>
      </c>
      <c r="B209" s="72" t="s">
        <v>43</v>
      </c>
      <c r="C209" s="21" t="s">
        <v>178</v>
      </c>
      <c r="D209" s="75" t="s">
        <v>179</v>
      </c>
      <c r="E209" s="75"/>
      <c r="F209" s="76"/>
    </row>
    <row r="210" spans="1:6" ht="31.9" customHeight="1" x14ac:dyDescent="0.25">
      <c r="A210" s="22" t="s">
        <v>5</v>
      </c>
      <c r="B210" s="23" t="s">
        <v>4</v>
      </c>
      <c r="C210" s="24" t="s">
        <v>2</v>
      </c>
      <c r="D210" s="24" t="s">
        <v>3</v>
      </c>
      <c r="E210" s="24" t="s">
        <v>6</v>
      </c>
      <c r="F210" s="25" t="s">
        <v>7</v>
      </c>
    </row>
    <row r="211" spans="1:6" ht="31.9" customHeight="1" x14ac:dyDescent="0.25">
      <c r="A211" s="7">
        <v>1</v>
      </c>
      <c r="B211" s="55" t="s">
        <v>444</v>
      </c>
      <c r="C211" s="11" t="s">
        <v>8</v>
      </c>
      <c r="D211" s="13">
        <v>42</v>
      </c>
      <c r="E211" s="13"/>
      <c r="F211" s="14">
        <f>D211*E211</f>
        <v>0</v>
      </c>
    </row>
    <row r="212" spans="1:6" ht="31.9" customHeight="1" x14ac:dyDescent="0.25">
      <c r="A212" s="7">
        <v>2</v>
      </c>
      <c r="B212" s="12" t="s">
        <v>361</v>
      </c>
      <c r="C212" s="11" t="s">
        <v>8</v>
      </c>
      <c r="D212" s="13">
        <v>11</v>
      </c>
      <c r="E212" s="13"/>
      <c r="F212" s="14">
        <f t="shared" ref="F212:F213" si="35">D212*E212</f>
        <v>0</v>
      </c>
    </row>
    <row r="213" spans="1:6" ht="31.9" customHeight="1" x14ac:dyDescent="0.25">
      <c r="A213" s="7">
        <v>3</v>
      </c>
      <c r="B213" s="12" t="s">
        <v>359</v>
      </c>
      <c r="C213" s="11" t="s">
        <v>8</v>
      </c>
      <c r="D213" s="13">
        <v>2.5499999999999998</v>
      </c>
      <c r="E213" s="13"/>
      <c r="F213" s="14">
        <f t="shared" si="35"/>
        <v>0</v>
      </c>
    </row>
    <row r="214" spans="1:6" ht="31.9" customHeight="1" x14ac:dyDescent="0.25">
      <c r="A214" s="68" t="s">
        <v>9</v>
      </c>
      <c r="B214" s="69" t="s">
        <v>9</v>
      </c>
      <c r="C214" s="26"/>
      <c r="D214" s="26"/>
      <c r="E214" s="27"/>
      <c r="F214" s="28">
        <f>SUM(F211:F213)</f>
        <v>0</v>
      </c>
    </row>
    <row r="215" spans="1:6" ht="31.9" customHeight="1" x14ac:dyDescent="0.25">
      <c r="A215" s="68" t="s">
        <v>218</v>
      </c>
      <c r="B215" s="72" t="s">
        <v>44</v>
      </c>
      <c r="C215" s="21" t="s">
        <v>178</v>
      </c>
      <c r="D215" s="75" t="s">
        <v>179</v>
      </c>
      <c r="E215" s="75"/>
      <c r="F215" s="76"/>
    </row>
    <row r="216" spans="1:6" ht="31.9" customHeight="1" x14ac:dyDescent="0.25">
      <c r="A216" s="22" t="s">
        <v>5</v>
      </c>
      <c r="B216" s="23" t="s">
        <v>4</v>
      </c>
      <c r="C216" s="24" t="s">
        <v>2</v>
      </c>
      <c r="D216" s="24" t="s">
        <v>3</v>
      </c>
      <c r="E216" s="24" t="s">
        <v>6</v>
      </c>
      <c r="F216" s="25" t="s">
        <v>7</v>
      </c>
    </row>
    <row r="217" spans="1:6" ht="31.9" customHeight="1" x14ac:dyDescent="0.25">
      <c r="A217" s="7">
        <v>1</v>
      </c>
      <c r="B217" s="55" t="s">
        <v>444</v>
      </c>
      <c r="C217" s="11" t="s">
        <v>8</v>
      </c>
      <c r="D217" s="13">
        <v>63</v>
      </c>
      <c r="E217" s="13"/>
      <c r="F217" s="14">
        <f>D217*E217</f>
        <v>0</v>
      </c>
    </row>
    <row r="218" spans="1:6" ht="31.9" customHeight="1" x14ac:dyDescent="0.25">
      <c r="A218" s="7">
        <v>2</v>
      </c>
      <c r="B218" s="12" t="s">
        <v>361</v>
      </c>
      <c r="C218" s="11" t="s">
        <v>8</v>
      </c>
      <c r="D218" s="13">
        <v>10</v>
      </c>
      <c r="E218" s="13"/>
      <c r="F218" s="14">
        <f t="shared" ref="F218:F219" si="36">D218*E218</f>
        <v>0</v>
      </c>
    </row>
    <row r="219" spans="1:6" ht="30" customHeight="1" x14ac:dyDescent="0.25">
      <c r="A219" s="7">
        <v>3</v>
      </c>
      <c r="B219" s="16" t="s">
        <v>356</v>
      </c>
      <c r="C219" s="11" t="s">
        <v>8</v>
      </c>
      <c r="D219" s="13">
        <v>2</v>
      </c>
      <c r="E219" s="13"/>
      <c r="F219" s="14">
        <f t="shared" si="36"/>
        <v>0</v>
      </c>
    </row>
    <row r="220" spans="1:6" ht="31.9" customHeight="1" x14ac:dyDescent="0.25">
      <c r="A220" s="68" t="s">
        <v>9</v>
      </c>
      <c r="B220" s="69" t="s">
        <v>9</v>
      </c>
      <c r="C220" s="26"/>
      <c r="D220" s="26"/>
      <c r="E220" s="27"/>
      <c r="F220" s="28">
        <f>SUM(F217:F219)</f>
        <v>0</v>
      </c>
    </row>
    <row r="221" spans="1:6" ht="31.9" customHeight="1" x14ac:dyDescent="0.25">
      <c r="A221" s="68" t="s">
        <v>219</v>
      </c>
      <c r="B221" s="72" t="s">
        <v>45</v>
      </c>
      <c r="C221" s="21" t="s">
        <v>178</v>
      </c>
      <c r="D221" s="75" t="s">
        <v>179</v>
      </c>
      <c r="E221" s="75"/>
      <c r="F221" s="76"/>
    </row>
    <row r="222" spans="1:6" ht="31.9" customHeight="1" x14ac:dyDescent="0.25">
      <c r="A222" s="22" t="s">
        <v>5</v>
      </c>
      <c r="B222" s="23" t="s">
        <v>4</v>
      </c>
      <c r="C222" s="24" t="s">
        <v>2</v>
      </c>
      <c r="D222" s="24" t="s">
        <v>3</v>
      </c>
      <c r="E222" s="24" t="s">
        <v>6</v>
      </c>
      <c r="F222" s="25" t="s">
        <v>7</v>
      </c>
    </row>
    <row r="223" spans="1:6" ht="31.9" customHeight="1" x14ac:dyDescent="0.25">
      <c r="A223" s="7">
        <v>1</v>
      </c>
      <c r="B223" s="55" t="s">
        <v>444</v>
      </c>
      <c r="C223" s="11" t="s">
        <v>8</v>
      </c>
      <c r="D223" s="13">
        <v>36</v>
      </c>
      <c r="E223" s="13"/>
      <c r="F223" s="14">
        <f>D223*E223</f>
        <v>0</v>
      </c>
    </row>
    <row r="224" spans="1:6" ht="31.9" customHeight="1" x14ac:dyDescent="0.25">
      <c r="A224" s="7">
        <v>2</v>
      </c>
      <c r="B224" s="17" t="s">
        <v>430</v>
      </c>
      <c r="C224" s="11" t="s">
        <v>8</v>
      </c>
      <c r="D224" s="13">
        <v>1</v>
      </c>
      <c r="E224" s="13"/>
      <c r="F224" s="14">
        <f t="shared" ref="F224:F225" si="37">D224*E224</f>
        <v>0</v>
      </c>
    </row>
    <row r="225" spans="1:6" ht="30" customHeight="1" x14ac:dyDescent="0.25">
      <c r="A225" s="7">
        <v>3</v>
      </c>
      <c r="B225" s="12" t="s">
        <v>361</v>
      </c>
      <c r="C225" s="11" t="s">
        <v>8</v>
      </c>
      <c r="D225" s="13">
        <v>4</v>
      </c>
      <c r="E225" s="13"/>
      <c r="F225" s="14">
        <f t="shared" si="37"/>
        <v>0</v>
      </c>
    </row>
    <row r="226" spans="1:6" ht="31.9" customHeight="1" x14ac:dyDescent="0.25">
      <c r="A226" s="68" t="s">
        <v>9</v>
      </c>
      <c r="B226" s="69" t="s">
        <v>9</v>
      </c>
      <c r="C226" s="26"/>
      <c r="D226" s="26"/>
      <c r="E226" s="27"/>
      <c r="F226" s="28">
        <f>SUM(F223:F225)</f>
        <v>0</v>
      </c>
    </row>
    <row r="227" spans="1:6" ht="31.9" customHeight="1" x14ac:dyDescent="0.25">
      <c r="A227" s="68" t="s">
        <v>220</v>
      </c>
      <c r="B227" s="72" t="s">
        <v>46</v>
      </c>
      <c r="C227" s="21" t="s">
        <v>178</v>
      </c>
      <c r="D227" s="75" t="s">
        <v>179</v>
      </c>
      <c r="E227" s="75"/>
      <c r="F227" s="76"/>
    </row>
    <row r="228" spans="1:6" ht="31.9" customHeight="1" x14ac:dyDescent="0.25">
      <c r="A228" s="22" t="s">
        <v>5</v>
      </c>
      <c r="B228" s="23" t="s">
        <v>4</v>
      </c>
      <c r="C228" s="24" t="s">
        <v>2</v>
      </c>
      <c r="D228" s="24" t="s">
        <v>3</v>
      </c>
      <c r="E228" s="24" t="s">
        <v>6</v>
      </c>
      <c r="F228" s="25" t="s">
        <v>7</v>
      </c>
    </row>
    <row r="229" spans="1:6" ht="31.9" customHeight="1" x14ac:dyDescent="0.25">
      <c r="A229" s="7">
        <v>1</v>
      </c>
      <c r="B229" s="55" t="s">
        <v>444</v>
      </c>
      <c r="C229" s="11" t="s">
        <v>8</v>
      </c>
      <c r="D229" s="13">
        <v>58.5</v>
      </c>
      <c r="E229" s="13"/>
      <c r="F229" s="14">
        <f>D229*E229</f>
        <v>0</v>
      </c>
    </row>
    <row r="230" spans="1:6" ht="30" customHeight="1" x14ac:dyDescent="0.25">
      <c r="A230" s="7">
        <v>2</v>
      </c>
      <c r="B230" s="12" t="s">
        <v>361</v>
      </c>
      <c r="C230" s="11" t="s">
        <v>8</v>
      </c>
      <c r="D230" s="13">
        <v>12</v>
      </c>
      <c r="E230" s="13"/>
      <c r="F230" s="14">
        <f t="shared" ref="F230:F231" si="38">D230*E230</f>
        <v>0</v>
      </c>
    </row>
    <row r="231" spans="1:6" ht="30" customHeight="1" x14ac:dyDescent="0.25">
      <c r="A231" s="7">
        <v>3</v>
      </c>
      <c r="B231" s="16" t="s">
        <v>356</v>
      </c>
      <c r="C231" s="11" t="s">
        <v>8</v>
      </c>
      <c r="D231" s="13">
        <v>1</v>
      </c>
      <c r="E231" s="13"/>
      <c r="F231" s="14">
        <f t="shared" si="38"/>
        <v>0</v>
      </c>
    </row>
    <row r="232" spans="1:6" ht="31.9" customHeight="1" x14ac:dyDescent="0.25">
      <c r="A232" s="68" t="s">
        <v>9</v>
      </c>
      <c r="B232" s="69" t="s">
        <v>9</v>
      </c>
      <c r="C232" s="26"/>
      <c r="D232" s="26"/>
      <c r="E232" s="27"/>
      <c r="F232" s="28">
        <f>SUM(F229:F231)</f>
        <v>0</v>
      </c>
    </row>
    <row r="233" spans="1:6" ht="31.9" customHeight="1" x14ac:dyDescent="0.25">
      <c r="A233" s="68" t="s">
        <v>221</v>
      </c>
      <c r="B233" s="72" t="s">
        <v>47</v>
      </c>
      <c r="C233" s="21" t="s">
        <v>178</v>
      </c>
      <c r="D233" s="75" t="s">
        <v>179</v>
      </c>
      <c r="E233" s="75"/>
      <c r="F233" s="76"/>
    </row>
    <row r="234" spans="1:6" ht="31.9" customHeight="1" x14ac:dyDescent="0.25">
      <c r="A234" s="22" t="s">
        <v>5</v>
      </c>
      <c r="B234" s="23" t="s">
        <v>4</v>
      </c>
      <c r="C234" s="24" t="s">
        <v>2</v>
      </c>
      <c r="D234" s="24" t="s">
        <v>3</v>
      </c>
      <c r="E234" s="24" t="s">
        <v>6</v>
      </c>
      <c r="F234" s="25" t="s">
        <v>7</v>
      </c>
    </row>
    <row r="235" spans="1:6" ht="31.9" customHeight="1" x14ac:dyDescent="0.25">
      <c r="A235" s="7">
        <v>1</v>
      </c>
      <c r="B235" s="55" t="s">
        <v>444</v>
      </c>
      <c r="C235" s="11" t="s">
        <v>8</v>
      </c>
      <c r="D235" s="13">
        <v>45</v>
      </c>
      <c r="E235" s="13"/>
      <c r="F235" s="14">
        <f>D235*E235</f>
        <v>0</v>
      </c>
    </row>
    <row r="236" spans="1:6" ht="31.9" customHeight="1" x14ac:dyDescent="0.25">
      <c r="A236" s="7">
        <v>2</v>
      </c>
      <c r="B236" s="12" t="s">
        <v>361</v>
      </c>
      <c r="C236" s="11" t="s">
        <v>8</v>
      </c>
      <c r="D236" s="13">
        <v>12</v>
      </c>
      <c r="E236" s="13"/>
      <c r="F236" s="14">
        <f t="shared" ref="F236:F237" si="39">D236*E236</f>
        <v>0</v>
      </c>
    </row>
    <row r="237" spans="1:6" ht="30" customHeight="1" x14ac:dyDescent="0.25">
      <c r="A237" s="7">
        <v>3</v>
      </c>
      <c r="B237" s="16" t="s">
        <v>356</v>
      </c>
      <c r="C237" s="11" t="s">
        <v>8</v>
      </c>
      <c r="D237" s="13">
        <v>1</v>
      </c>
      <c r="E237" s="13"/>
      <c r="F237" s="14">
        <f t="shared" si="39"/>
        <v>0</v>
      </c>
    </row>
    <row r="238" spans="1:6" ht="31.9" customHeight="1" x14ac:dyDescent="0.25">
      <c r="A238" s="68" t="s">
        <v>9</v>
      </c>
      <c r="B238" s="69" t="s">
        <v>9</v>
      </c>
      <c r="C238" s="26"/>
      <c r="D238" s="26"/>
      <c r="E238" s="27"/>
      <c r="F238" s="28">
        <f>SUM(F235:F237)</f>
        <v>0</v>
      </c>
    </row>
    <row r="239" spans="1:6" ht="31.9" customHeight="1" x14ac:dyDescent="0.25">
      <c r="A239" s="68" t="s">
        <v>222</v>
      </c>
      <c r="B239" s="72" t="s">
        <v>48</v>
      </c>
      <c r="C239" s="21" t="s">
        <v>178</v>
      </c>
      <c r="D239" s="75" t="s">
        <v>179</v>
      </c>
      <c r="E239" s="75"/>
      <c r="F239" s="76"/>
    </row>
    <row r="240" spans="1:6" ht="31.9" customHeight="1" x14ac:dyDescent="0.25">
      <c r="A240" s="22" t="s">
        <v>5</v>
      </c>
      <c r="B240" s="23" t="s">
        <v>4</v>
      </c>
      <c r="C240" s="24" t="s">
        <v>2</v>
      </c>
      <c r="D240" s="24" t="s">
        <v>3</v>
      </c>
      <c r="E240" s="24" t="s">
        <v>6</v>
      </c>
      <c r="F240" s="25" t="s">
        <v>7</v>
      </c>
    </row>
    <row r="241" spans="1:6" ht="31.9" customHeight="1" x14ac:dyDescent="0.25">
      <c r="A241" s="7">
        <v>1</v>
      </c>
      <c r="B241" s="55" t="s">
        <v>444</v>
      </c>
      <c r="C241" s="11" t="s">
        <v>8</v>
      </c>
      <c r="D241" s="13">
        <v>78</v>
      </c>
      <c r="E241" s="13"/>
      <c r="F241" s="14">
        <f>D241*E241</f>
        <v>0</v>
      </c>
    </row>
    <row r="242" spans="1:6" ht="30" customHeight="1" x14ac:dyDescent="0.25">
      <c r="A242" s="7">
        <v>2</v>
      </c>
      <c r="B242" s="12" t="s">
        <v>361</v>
      </c>
      <c r="C242" s="11" t="s">
        <v>8</v>
      </c>
      <c r="D242" s="13">
        <v>9</v>
      </c>
      <c r="E242" s="13"/>
      <c r="F242" s="14">
        <f t="shared" ref="F242" si="40">D242*E242</f>
        <v>0</v>
      </c>
    </row>
    <row r="243" spans="1:6" ht="31.9" customHeight="1" x14ac:dyDescent="0.25">
      <c r="A243" s="68" t="s">
        <v>9</v>
      </c>
      <c r="B243" s="69" t="s">
        <v>9</v>
      </c>
      <c r="C243" s="26"/>
      <c r="D243" s="26"/>
      <c r="E243" s="27"/>
      <c r="F243" s="28">
        <f>SUM(F241:F242)</f>
        <v>0</v>
      </c>
    </row>
    <row r="244" spans="1:6" ht="31.9" customHeight="1" x14ac:dyDescent="0.25">
      <c r="A244" s="68" t="s">
        <v>223</v>
      </c>
      <c r="B244" s="72" t="s">
        <v>49</v>
      </c>
      <c r="C244" s="21" t="s">
        <v>178</v>
      </c>
      <c r="D244" s="75" t="s">
        <v>179</v>
      </c>
      <c r="E244" s="75"/>
      <c r="F244" s="76"/>
    </row>
    <row r="245" spans="1:6" ht="31.9" customHeight="1" x14ac:dyDescent="0.25">
      <c r="A245" s="22" t="s">
        <v>5</v>
      </c>
      <c r="B245" s="23" t="s">
        <v>4</v>
      </c>
      <c r="C245" s="24" t="s">
        <v>2</v>
      </c>
      <c r="D245" s="24" t="s">
        <v>3</v>
      </c>
      <c r="E245" s="24" t="s">
        <v>6</v>
      </c>
      <c r="F245" s="25" t="s">
        <v>7</v>
      </c>
    </row>
    <row r="246" spans="1:6" ht="31.9" customHeight="1" x14ac:dyDescent="0.25">
      <c r="A246" s="7">
        <v>1</v>
      </c>
      <c r="B246" s="55" t="s">
        <v>444</v>
      </c>
      <c r="C246" s="11" t="s">
        <v>8</v>
      </c>
      <c r="D246" s="13">
        <v>67</v>
      </c>
      <c r="E246" s="13"/>
      <c r="F246" s="14">
        <f>D246*E246</f>
        <v>0</v>
      </c>
    </row>
    <row r="247" spans="1:6" ht="31.9" customHeight="1" x14ac:dyDescent="0.25">
      <c r="A247" s="7">
        <v>2</v>
      </c>
      <c r="B247" s="12" t="s">
        <v>361</v>
      </c>
      <c r="C247" s="11" t="s">
        <v>8</v>
      </c>
      <c r="D247" s="13">
        <v>9</v>
      </c>
      <c r="E247" s="13"/>
      <c r="F247" s="14">
        <f t="shared" ref="F247:F248" si="41">D247*E247</f>
        <v>0</v>
      </c>
    </row>
    <row r="248" spans="1:6" ht="31.9" customHeight="1" x14ac:dyDescent="0.25">
      <c r="A248" s="7">
        <v>3</v>
      </c>
      <c r="B248" s="16" t="s">
        <v>356</v>
      </c>
      <c r="C248" s="11" t="s">
        <v>8</v>
      </c>
      <c r="D248" s="13">
        <v>0.4</v>
      </c>
      <c r="E248" s="13"/>
      <c r="F248" s="14">
        <f t="shared" si="41"/>
        <v>0</v>
      </c>
    </row>
    <row r="249" spans="1:6" ht="31.9" customHeight="1" x14ac:dyDescent="0.25">
      <c r="A249" s="68" t="s">
        <v>9</v>
      </c>
      <c r="B249" s="69" t="s">
        <v>9</v>
      </c>
      <c r="C249" s="26"/>
      <c r="D249" s="26"/>
      <c r="E249" s="27"/>
      <c r="F249" s="28">
        <f>SUM(F246:F248)</f>
        <v>0</v>
      </c>
    </row>
    <row r="250" spans="1:6" ht="31.9" customHeight="1" x14ac:dyDescent="0.25">
      <c r="A250" s="68" t="s">
        <v>224</v>
      </c>
      <c r="B250" s="72" t="s">
        <v>50</v>
      </c>
      <c r="C250" s="21" t="s">
        <v>178</v>
      </c>
      <c r="D250" s="75" t="s">
        <v>179</v>
      </c>
      <c r="E250" s="75"/>
      <c r="F250" s="76"/>
    </row>
    <row r="251" spans="1:6" ht="31.9" customHeight="1" x14ac:dyDescent="0.25">
      <c r="A251" s="22" t="s">
        <v>5</v>
      </c>
      <c r="B251" s="23" t="s">
        <v>4</v>
      </c>
      <c r="C251" s="24" t="s">
        <v>2</v>
      </c>
      <c r="D251" s="24" t="s">
        <v>3</v>
      </c>
      <c r="E251" s="24" t="s">
        <v>6</v>
      </c>
      <c r="F251" s="25" t="s">
        <v>7</v>
      </c>
    </row>
    <row r="252" spans="1:6" ht="31.9" customHeight="1" x14ac:dyDescent="0.25">
      <c r="A252" s="7">
        <v>1</v>
      </c>
      <c r="B252" s="17" t="s">
        <v>444</v>
      </c>
      <c r="C252" s="11" t="s">
        <v>8</v>
      </c>
      <c r="D252" s="13">
        <v>103</v>
      </c>
      <c r="E252" s="13"/>
      <c r="F252" s="14">
        <f>D252*E252</f>
        <v>0</v>
      </c>
    </row>
    <row r="253" spans="1:6" ht="31.9" customHeight="1" x14ac:dyDescent="0.25">
      <c r="A253" s="7">
        <v>2</v>
      </c>
      <c r="B253" s="12" t="s">
        <v>361</v>
      </c>
      <c r="C253" s="11" t="s">
        <v>8</v>
      </c>
      <c r="D253" s="13">
        <v>23</v>
      </c>
      <c r="E253" s="13"/>
      <c r="F253" s="14">
        <f t="shared" ref="F253:F254" si="42">D253*E253</f>
        <v>0</v>
      </c>
    </row>
    <row r="254" spans="1:6" ht="31.9" customHeight="1" x14ac:dyDescent="0.25">
      <c r="A254" s="7">
        <v>3</v>
      </c>
      <c r="B254" s="16" t="s">
        <v>356</v>
      </c>
      <c r="C254" s="11" t="s">
        <v>8</v>
      </c>
      <c r="D254" s="13">
        <v>0.6</v>
      </c>
      <c r="E254" s="13"/>
      <c r="F254" s="14">
        <f t="shared" si="42"/>
        <v>0</v>
      </c>
    </row>
    <row r="255" spans="1:6" ht="30" customHeight="1" x14ac:dyDescent="0.25">
      <c r="A255" s="68" t="s">
        <v>9</v>
      </c>
      <c r="B255" s="69" t="s">
        <v>9</v>
      </c>
      <c r="C255" s="26"/>
      <c r="D255" s="26"/>
      <c r="E255" s="27"/>
      <c r="F255" s="28">
        <f>SUM(F252:F254)</f>
        <v>0</v>
      </c>
    </row>
    <row r="256" spans="1:6" ht="31.9" customHeight="1" x14ac:dyDescent="0.25">
      <c r="A256" s="68" t="s">
        <v>225</v>
      </c>
      <c r="B256" s="72" t="s">
        <v>51</v>
      </c>
      <c r="C256" s="21" t="s">
        <v>178</v>
      </c>
      <c r="D256" s="75" t="s">
        <v>179</v>
      </c>
      <c r="E256" s="75"/>
      <c r="F256" s="76"/>
    </row>
    <row r="257" spans="1:6" ht="31.9" customHeight="1" x14ac:dyDescent="0.25">
      <c r="A257" s="22" t="s">
        <v>5</v>
      </c>
      <c r="B257" s="23" t="s">
        <v>4</v>
      </c>
      <c r="C257" s="24" t="s">
        <v>2</v>
      </c>
      <c r="D257" s="24" t="s">
        <v>3</v>
      </c>
      <c r="E257" s="24" t="s">
        <v>6</v>
      </c>
      <c r="F257" s="25" t="s">
        <v>7</v>
      </c>
    </row>
    <row r="258" spans="1:6" ht="31.9" customHeight="1" x14ac:dyDescent="0.25">
      <c r="A258" s="7">
        <v>1</v>
      </c>
      <c r="B258" s="55" t="s">
        <v>444</v>
      </c>
      <c r="C258" s="11" t="s">
        <v>8</v>
      </c>
      <c r="D258" s="13">
        <v>69</v>
      </c>
      <c r="E258" s="13"/>
      <c r="F258" s="14">
        <f>D258*E258</f>
        <v>0</v>
      </c>
    </row>
    <row r="259" spans="1:6" ht="31.9" customHeight="1" x14ac:dyDescent="0.25">
      <c r="A259" s="7">
        <v>2</v>
      </c>
      <c r="B259" s="12" t="s">
        <v>361</v>
      </c>
      <c r="C259" s="11" t="s">
        <v>8</v>
      </c>
      <c r="D259" s="13">
        <v>13</v>
      </c>
      <c r="E259" s="13"/>
      <c r="F259" s="14">
        <f t="shared" ref="F259" si="43">D259*E259</f>
        <v>0</v>
      </c>
    </row>
    <row r="260" spans="1:6" ht="31.9" customHeight="1" x14ac:dyDescent="0.25">
      <c r="A260" s="68" t="s">
        <v>9</v>
      </c>
      <c r="B260" s="69" t="s">
        <v>9</v>
      </c>
      <c r="C260" s="26"/>
      <c r="D260" s="26"/>
      <c r="E260" s="27"/>
      <c r="F260" s="28">
        <f>SUM(F258:F259)</f>
        <v>0</v>
      </c>
    </row>
    <row r="261" spans="1:6" ht="31.9" customHeight="1" x14ac:dyDescent="0.25">
      <c r="A261" s="68" t="s">
        <v>226</v>
      </c>
      <c r="B261" s="72" t="s">
        <v>52</v>
      </c>
      <c r="C261" s="21" t="s">
        <v>178</v>
      </c>
      <c r="D261" s="75" t="s">
        <v>179</v>
      </c>
      <c r="E261" s="75"/>
      <c r="F261" s="76"/>
    </row>
    <row r="262" spans="1:6" ht="31.9" customHeight="1" x14ac:dyDescent="0.25">
      <c r="A262" s="22" t="s">
        <v>5</v>
      </c>
      <c r="B262" s="23" t="s">
        <v>4</v>
      </c>
      <c r="C262" s="24" t="s">
        <v>2</v>
      </c>
      <c r="D262" s="24" t="s">
        <v>3</v>
      </c>
      <c r="E262" s="24" t="s">
        <v>6</v>
      </c>
      <c r="F262" s="25" t="s">
        <v>7</v>
      </c>
    </row>
    <row r="263" spans="1:6" ht="31.9" customHeight="1" x14ac:dyDescent="0.25">
      <c r="A263" s="7">
        <v>1</v>
      </c>
      <c r="B263" s="55" t="s">
        <v>444</v>
      </c>
      <c r="C263" s="11" t="s">
        <v>8</v>
      </c>
      <c r="D263" s="13">
        <v>39</v>
      </c>
      <c r="E263" s="13"/>
      <c r="F263" s="14">
        <f>D263*E263</f>
        <v>0</v>
      </c>
    </row>
    <row r="264" spans="1:6" ht="31.9" customHeight="1" x14ac:dyDescent="0.25">
      <c r="A264" s="7">
        <v>2</v>
      </c>
      <c r="B264" s="45" t="s">
        <v>430</v>
      </c>
      <c r="C264" s="11" t="s">
        <v>8</v>
      </c>
      <c r="D264" s="13">
        <v>1.5</v>
      </c>
      <c r="E264" s="13"/>
      <c r="F264" s="14">
        <f t="shared" ref="F264:F265" si="44">D264*E264</f>
        <v>0</v>
      </c>
    </row>
    <row r="265" spans="1:6" ht="31.9" customHeight="1" x14ac:dyDescent="0.25">
      <c r="A265" s="7">
        <v>3</v>
      </c>
      <c r="B265" s="45" t="s">
        <v>186</v>
      </c>
      <c r="C265" s="11" t="s">
        <v>8</v>
      </c>
      <c r="D265" s="13">
        <v>1.8</v>
      </c>
      <c r="E265" s="13"/>
      <c r="F265" s="14">
        <f t="shared" si="44"/>
        <v>0</v>
      </c>
    </row>
    <row r="266" spans="1:6" ht="31.9" customHeight="1" x14ac:dyDescent="0.25">
      <c r="A266" s="68" t="s">
        <v>9</v>
      </c>
      <c r="B266" s="69" t="s">
        <v>9</v>
      </c>
      <c r="C266" s="26"/>
      <c r="D266" s="26"/>
      <c r="E266" s="27"/>
      <c r="F266" s="28">
        <f>SUM(F263:F265)</f>
        <v>0</v>
      </c>
    </row>
    <row r="267" spans="1:6" ht="31.9" customHeight="1" x14ac:dyDescent="0.25">
      <c r="A267" s="68" t="s">
        <v>227</v>
      </c>
      <c r="B267" s="72" t="s">
        <v>53</v>
      </c>
      <c r="C267" s="21" t="s">
        <v>178</v>
      </c>
      <c r="D267" s="75" t="s">
        <v>179</v>
      </c>
      <c r="E267" s="75"/>
      <c r="F267" s="76"/>
    </row>
    <row r="268" spans="1:6" ht="31.9" customHeight="1" x14ac:dyDescent="0.25">
      <c r="A268" s="22" t="s">
        <v>5</v>
      </c>
      <c r="B268" s="23" t="s">
        <v>4</v>
      </c>
      <c r="C268" s="24" t="s">
        <v>2</v>
      </c>
      <c r="D268" s="24" t="s">
        <v>3</v>
      </c>
      <c r="E268" s="24" t="s">
        <v>6</v>
      </c>
      <c r="F268" s="25" t="s">
        <v>7</v>
      </c>
    </row>
    <row r="269" spans="1:6" ht="31.9" customHeight="1" x14ac:dyDescent="0.25">
      <c r="A269" s="7">
        <v>1</v>
      </c>
      <c r="B269" s="55" t="s">
        <v>444</v>
      </c>
      <c r="C269" s="11" t="s">
        <v>8</v>
      </c>
      <c r="D269" s="13">
        <v>39</v>
      </c>
      <c r="E269" s="13"/>
      <c r="F269" s="14">
        <f>D269*E269</f>
        <v>0</v>
      </c>
    </row>
    <row r="270" spans="1:6" ht="31.9" customHeight="1" x14ac:dyDescent="0.25">
      <c r="A270" s="7">
        <v>2</v>
      </c>
      <c r="B270" s="45" t="s">
        <v>430</v>
      </c>
      <c r="C270" s="11" t="s">
        <v>8</v>
      </c>
      <c r="D270" s="13">
        <v>1</v>
      </c>
      <c r="E270" s="13"/>
      <c r="F270" s="14">
        <f t="shared" ref="F270:F271" si="45">D270*E270</f>
        <v>0</v>
      </c>
    </row>
    <row r="271" spans="1:6" ht="31.9" customHeight="1" x14ac:dyDescent="0.25">
      <c r="A271" s="7">
        <v>3</v>
      </c>
      <c r="B271" s="45" t="s">
        <v>432</v>
      </c>
      <c r="C271" s="11" t="s">
        <v>8</v>
      </c>
      <c r="D271" s="13">
        <v>1.8</v>
      </c>
      <c r="E271" s="13"/>
      <c r="F271" s="14">
        <f t="shared" si="45"/>
        <v>0</v>
      </c>
    </row>
    <row r="272" spans="1:6" ht="31.9" customHeight="1" x14ac:dyDescent="0.25">
      <c r="A272" s="68" t="s">
        <v>9</v>
      </c>
      <c r="B272" s="69" t="s">
        <v>9</v>
      </c>
      <c r="C272" s="26"/>
      <c r="D272" s="26"/>
      <c r="E272" s="27"/>
      <c r="F272" s="28">
        <f>SUM(F269:F271)</f>
        <v>0</v>
      </c>
    </row>
    <row r="273" spans="1:6" ht="30" customHeight="1" x14ac:dyDescent="0.25">
      <c r="A273" s="68" t="s">
        <v>228</v>
      </c>
      <c r="B273" s="72" t="s">
        <v>54</v>
      </c>
      <c r="C273" s="21"/>
      <c r="D273" s="75"/>
      <c r="E273" s="75"/>
      <c r="F273" s="76"/>
    </row>
    <row r="274" spans="1:6" ht="31.9" customHeight="1" x14ac:dyDescent="0.25">
      <c r="A274" s="22" t="s">
        <v>5</v>
      </c>
      <c r="B274" s="23" t="s">
        <v>4</v>
      </c>
      <c r="C274" s="24" t="s">
        <v>2</v>
      </c>
      <c r="D274" s="24" t="s">
        <v>3</v>
      </c>
      <c r="E274" s="24" t="s">
        <v>6</v>
      </c>
      <c r="F274" s="25" t="s">
        <v>7</v>
      </c>
    </row>
    <row r="275" spans="1:6" ht="31.9" customHeight="1" x14ac:dyDescent="0.25">
      <c r="A275" s="7">
        <v>1</v>
      </c>
      <c r="B275" s="55" t="s">
        <v>444</v>
      </c>
      <c r="C275" s="11" t="s">
        <v>8</v>
      </c>
      <c r="D275" s="13">
        <v>44</v>
      </c>
      <c r="E275" s="13"/>
      <c r="F275" s="14">
        <f>D275*E275</f>
        <v>0</v>
      </c>
    </row>
    <row r="276" spans="1:6" ht="31.9" customHeight="1" x14ac:dyDescent="0.25">
      <c r="A276" s="7">
        <v>2</v>
      </c>
      <c r="B276" s="45" t="s">
        <v>430</v>
      </c>
      <c r="C276" s="11" t="s">
        <v>8</v>
      </c>
      <c r="D276" s="13">
        <v>3</v>
      </c>
      <c r="E276" s="13"/>
      <c r="F276" s="14">
        <f t="shared" ref="F276:F277" si="46">D276*E276</f>
        <v>0</v>
      </c>
    </row>
    <row r="277" spans="1:6" ht="31.9" customHeight="1" x14ac:dyDescent="0.25">
      <c r="A277" s="7">
        <v>3</v>
      </c>
      <c r="B277" s="45" t="s">
        <v>186</v>
      </c>
      <c r="C277" s="11" t="s">
        <v>8</v>
      </c>
      <c r="D277" s="13">
        <v>2.2000000000000002</v>
      </c>
      <c r="E277" s="13"/>
      <c r="F277" s="14">
        <f t="shared" si="46"/>
        <v>0</v>
      </c>
    </row>
    <row r="278" spans="1:6" ht="31.9" customHeight="1" x14ac:dyDescent="0.25">
      <c r="A278" s="68" t="s">
        <v>9</v>
      </c>
      <c r="B278" s="69" t="s">
        <v>9</v>
      </c>
      <c r="C278" s="26"/>
      <c r="D278" s="26"/>
      <c r="E278" s="27"/>
      <c r="F278" s="28">
        <f>SUM(F275:F277)</f>
        <v>0</v>
      </c>
    </row>
    <row r="279" spans="1:6" ht="30" customHeight="1" x14ac:dyDescent="0.25">
      <c r="A279" s="68" t="s">
        <v>229</v>
      </c>
      <c r="B279" s="72" t="s">
        <v>55</v>
      </c>
      <c r="C279" s="21" t="s">
        <v>178</v>
      </c>
      <c r="D279" s="75" t="s">
        <v>179</v>
      </c>
      <c r="E279" s="75"/>
      <c r="F279" s="76"/>
    </row>
    <row r="280" spans="1:6" ht="31.9" customHeight="1" x14ac:dyDescent="0.25">
      <c r="A280" s="22" t="s">
        <v>5</v>
      </c>
      <c r="B280" s="23" t="s">
        <v>4</v>
      </c>
      <c r="C280" s="24" t="s">
        <v>2</v>
      </c>
      <c r="D280" s="24" t="s">
        <v>3</v>
      </c>
      <c r="E280" s="24" t="s">
        <v>6</v>
      </c>
      <c r="F280" s="25" t="s">
        <v>7</v>
      </c>
    </row>
    <row r="281" spans="1:6" ht="31.9" customHeight="1" x14ac:dyDescent="0.25">
      <c r="A281" s="7">
        <v>1</v>
      </c>
      <c r="B281" s="55" t="s">
        <v>444</v>
      </c>
      <c r="C281" s="11" t="s">
        <v>8</v>
      </c>
      <c r="D281" s="13">
        <v>48</v>
      </c>
      <c r="E281" s="13"/>
      <c r="F281" s="14">
        <f>D281*E281</f>
        <v>0</v>
      </c>
    </row>
    <row r="282" spans="1:6" ht="31.9" customHeight="1" x14ac:dyDescent="0.25">
      <c r="A282" s="7">
        <v>2</v>
      </c>
      <c r="B282" s="12" t="s">
        <v>361</v>
      </c>
      <c r="C282" s="11" t="s">
        <v>8</v>
      </c>
      <c r="D282" s="13">
        <v>12</v>
      </c>
      <c r="E282" s="13"/>
      <c r="F282" s="14">
        <f t="shared" ref="F282" si="47">D282*E282</f>
        <v>0</v>
      </c>
    </row>
    <row r="283" spans="1:6" ht="31.9" customHeight="1" x14ac:dyDescent="0.25">
      <c r="A283" s="68" t="s">
        <v>9</v>
      </c>
      <c r="B283" s="69" t="s">
        <v>9</v>
      </c>
      <c r="C283" s="26"/>
      <c r="D283" s="26"/>
      <c r="E283" s="27"/>
      <c r="F283" s="28">
        <f>SUM(F281:F282)</f>
        <v>0</v>
      </c>
    </row>
    <row r="284" spans="1:6" ht="30" customHeight="1" x14ac:dyDescent="0.25">
      <c r="A284" s="68" t="s">
        <v>230</v>
      </c>
      <c r="B284" s="72" t="s">
        <v>57</v>
      </c>
      <c r="C284" s="21" t="s">
        <v>178</v>
      </c>
      <c r="D284" s="75" t="s">
        <v>179</v>
      </c>
      <c r="E284" s="75"/>
      <c r="F284" s="76"/>
    </row>
    <row r="285" spans="1:6" ht="31.9" customHeight="1" x14ac:dyDescent="0.25">
      <c r="A285" s="22" t="s">
        <v>5</v>
      </c>
      <c r="B285" s="23" t="s">
        <v>4</v>
      </c>
      <c r="C285" s="24" t="s">
        <v>2</v>
      </c>
      <c r="D285" s="24" t="s">
        <v>3</v>
      </c>
      <c r="E285" s="24" t="s">
        <v>6</v>
      </c>
      <c r="F285" s="25" t="s">
        <v>7</v>
      </c>
    </row>
    <row r="286" spans="1:6" ht="31.9" customHeight="1" x14ac:dyDescent="0.25">
      <c r="A286" s="7">
        <v>1</v>
      </c>
      <c r="B286" s="55" t="s">
        <v>444</v>
      </c>
      <c r="C286" s="11" t="s">
        <v>8</v>
      </c>
      <c r="D286" s="13">
        <v>56</v>
      </c>
      <c r="E286" s="13"/>
      <c r="F286" s="14">
        <f>D286*E286</f>
        <v>0</v>
      </c>
    </row>
    <row r="287" spans="1:6" ht="31.9" customHeight="1" x14ac:dyDescent="0.25">
      <c r="A287" s="7">
        <v>2</v>
      </c>
      <c r="B287" s="12" t="s">
        <v>361</v>
      </c>
      <c r="C287" s="11" t="s">
        <v>8</v>
      </c>
      <c r="D287" s="13">
        <v>13</v>
      </c>
      <c r="E287" s="13"/>
      <c r="F287" s="14">
        <f t="shared" ref="F287:F288" si="48">D287*E287</f>
        <v>0</v>
      </c>
    </row>
    <row r="288" spans="1:6" ht="31.9" customHeight="1" x14ac:dyDescent="0.25">
      <c r="A288" s="7">
        <v>3</v>
      </c>
      <c r="B288" s="16" t="s">
        <v>356</v>
      </c>
      <c r="C288" s="11" t="s">
        <v>8</v>
      </c>
      <c r="D288" s="13">
        <v>2.6</v>
      </c>
      <c r="E288" s="13"/>
      <c r="F288" s="14">
        <f t="shared" si="48"/>
        <v>0</v>
      </c>
    </row>
    <row r="289" spans="1:6" ht="31.9" customHeight="1" x14ac:dyDescent="0.25">
      <c r="A289" s="68" t="s">
        <v>9</v>
      </c>
      <c r="B289" s="69" t="s">
        <v>9</v>
      </c>
      <c r="C289" s="26"/>
      <c r="D289" s="26"/>
      <c r="E289" s="27"/>
      <c r="F289" s="28">
        <f>SUM(F286:F288)</f>
        <v>0</v>
      </c>
    </row>
    <row r="290" spans="1:6" ht="31.9" customHeight="1" x14ac:dyDescent="0.25">
      <c r="A290" s="68" t="s">
        <v>231</v>
      </c>
      <c r="B290" s="72" t="s">
        <v>56</v>
      </c>
      <c r="C290" s="21" t="s">
        <v>178</v>
      </c>
      <c r="D290" s="75" t="s">
        <v>179</v>
      </c>
      <c r="E290" s="75"/>
      <c r="F290" s="76"/>
    </row>
    <row r="291" spans="1:6" ht="31.9" customHeight="1" x14ac:dyDescent="0.25">
      <c r="A291" s="22" t="s">
        <v>5</v>
      </c>
      <c r="B291" s="23" t="s">
        <v>4</v>
      </c>
      <c r="C291" s="24" t="s">
        <v>2</v>
      </c>
      <c r="D291" s="24" t="s">
        <v>3</v>
      </c>
      <c r="E291" s="24" t="s">
        <v>6</v>
      </c>
      <c r="F291" s="25" t="s">
        <v>7</v>
      </c>
    </row>
    <row r="292" spans="1:6" ht="30" customHeight="1" x14ac:dyDescent="0.25">
      <c r="A292" s="7">
        <v>1</v>
      </c>
      <c r="B292" s="55" t="s">
        <v>444</v>
      </c>
      <c r="C292" s="11" t="s">
        <v>8</v>
      </c>
      <c r="D292" s="13">
        <v>40.5</v>
      </c>
      <c r="E292" s="13"/>
      <c r="F292" s="14">
        <f>D292*E292</f>
        <v>0</v>
      </c>
    </row>
    <row r="293" spans="1:6" ht="31.9" customHeight="1" x14ac:dyDescent="0.25">
      <c r="A293" s="7">
        <v>2</v>
      </c>
      <c r="B293" s="12" t="s">
        <v>361</v>
      </c>
      <c r="C293" s="11" t="s">
        <v>8</v>
      </c>
      <c r="D293" s="13">
        <v>7</v>
      </c>
      <c r="E293" s="13"/>
      <c r="F293" s="14">
        <f t="shared" ref="F293:F294" si="49">D293*E293</f>
        <v>0</v>
      </c>
    </row>
    <row r="294" spans="1:6" ht="31.9" customHeight="1" x14ac:dyDescent="0.25">
      <c r="A294" s="7">
        <v>3</v>
      </c>
      <c r="B294" s="16" t="s">
        <v>356</v>
      </c>
      <c r="C294" s="11" t="s">
        <v>8</v>
      </c>
      <c r="D294" s="13">
        <v>0.8</v>
      </c>
      <c r="E294" s="13"/>
      <c r="F294" s="14">
        <f t="shared" si="49"/>
        <v>0</v>
      </c>
    </row>
    <row r="295" spans="1:6" ht="31.9" customHeight="1" x14ac:dyDescent="0.25">
      <c r="A295" s="68" t="s">
        <v>9</v>
      </c>
      <c r="B295" s="69" t="s">
        <v>9</v>
      </c>
      <c r="C295" s="26"/>
      <c r="D295" s="26"/>
      <c r="E295" s="27"/>
      <c r="F295" s="28">
        <f>SUM(F292:F294)</f>
        <v>0</v>
      </c>
    </row>
    <row r="296" spans="1:6" ht="31.9" customHeight="1" x14ac:dyDescent="0.25">
      <c r="A296" s="68" t="s">
        <v>232</v>
      </c>
      <c r="B296" s="72" t="s">
        <v>58</v>
      </c>
      <c r="C296" s="21" t="s">
        <v>178</v>
      </c>
      <c r="D296" s="75" t="s">
        <v>179</v>
      </c>
      <c r="E296" s="75"/>
      <c r="F296" s="76"/>
    </row>
    <row r="297" spans="1:6" ht="31.9" customHeight="1" x14ac:dyDescent="0.25">
      <c r="A297" s="22" t="s">
        <v>5</v>
      </c>
      <c r="B297" s="23" t="s">
        <v>4</v>
      </c>
      <c r="C297" s="24" t="s">
        <v>2</v>
      </c>
      <c r="D297" s="24" t="s">
        <v>3</v>
      </c>
      <c r="E297" s="24" t="s">
        <v>6</v>
      </c>
      <c r="F297" s="25" t="s">
        <v>7</v>
      </c>
    </row>
    <row r="298" spans="1:6" ht="34.15" customHeight="1" x14ac:dyDescent="0.25">
      <c r="A298" s="7">
        <v>1</v>
      </c>
      <c r="B298" s="55" t="s">
        <v>444</v>
      </c>
      <c r="C298" s="11" t="s">
        <v>8</v>
      </c>
      <c r="D298" s="13">
        <v>58</v>
      </c>
      <c r="E298" s="13"/>
      <c r="F298" s="14">
        <f>D298*E298</f>
        <v>0</v>
      </c>
    </row>
    <row r="299" spans="1:6" ht="31.9" customHeight="1" x14ac:dyDescent="0.25">
      <c r="A299" s="7">
        <v>2</v>
      </c>
      <c r="B299" s="12" t="s">
        <v>361</v>
      </c>
      <c r="C299" s="11" t="s">
        <v>8</v>
      </c>
      <c r="D299" s="13">
        <v>15</v>
      </c>
      <c r="E299" s="13"/>
      <c r="F299" s="14">
        <f t="shared" ref="F299:F300" si="50">D299*E299</f>
        <v>0</v>
      </c>
    </row>
    <row r="300" spans="1:6" ht="31.9" customHeight="1" x14ac:dyDescent="0.25">
      <c r="A300" s="7">
        <v>3</v>
      </c>
      <c r="B300" s="16" t="s">
        <v>356</v>
      </c>
      <c r="C300" s="11" t="s">
        <v>8</v>
      </c>
      <c r="D300" s="13">
        <v>1.63</v>
      </c>
      <c r="E300" s="13"/>
      <c r="F300" s="14">
        <f t="shared" si="50"/>
        <v>0</v>
      </c>
    </row>
    <row r="301" spans="1:6" ht="31.9" customHeight="1" x14ac:dyDescent="0.25">
      <c r="A301" s="68" t="s">
        <v>9</v>
      </c>
      <c r="B301" s="69" t="s">
        <v>9</v>
      </c>
      <c r="C301" s="26"/>
      <c r="D301" s="26"/>
      <c r="E301" s="27"/>
      <c r="F301" s="28">
        <f>SUM(F298:F300)</f>
        <v>0</v>
      </c>
    </row>
    <row r="302" spans="1:6" ht="31.9" customHeight="1" x14ac:dyDescent="0.25">
      <c r="A302" s="68" t="s">
        <v>233</v>
      </c>
      <c r="B302" s="72" t="s">
        <v>59</v>
      </c>
      <c r="C302" s="21" t="s">
        <v>178</v>
      </c>
      <c r="D302" s="75" t="s">
        <v>179</v>
      </c>
      <c r="E302" s="75"/>
      <c r="F302" s="76"/>
    </row>
    <row r="303" spans="1:6" ht="31.9" customHeight="1" x14ac:dyDescent="0.25">
      <c r="A303" s="22" t="s">
        <v>5</v>
      </c>
      <c r="B303" s="23" t="s">
        <v>4</v>
      </c>
      <c r="C303" s="24" t="s">
        <v>2</v>
      </c>
      <c r="D303" s="24" t="s">
        <v>3</v>
      </c>
      <c r="E303" s="24" t="s">
        <v>6</v>
      </c>
      <c r="F303" s="25" t="s">
        <v>7</v>
      </c>
    </row>
    <row r="304" spans="1:6" ht="31.9" customHeight="1" x14ac:dyDescent="0.25">
      <c r="A304" s="7">
        <v>1</v>
      </c>
      <c r="B304" s="55" t="s">
        <v>444</v>
      </c>
      <c r="C304" s="11" t="s">
        <v>8</v>
      </c>
      <c r="D304" s="13">
        <v>51</v>
      </c>
      <c r="E304" s="13"/>
      <c r="F304" s="14">
        <f>D304*E304</f>
        <v>0</v>
      </c>
    </row>
    <row r="305" spans="1:6" ht="31.9" customHeight="1" x14ac:dyDescent="0.25">
      <c r="A305" s="7">
        <v>2</v>
      </c>
      <c r="B305" s="12" t="s">
        <v>361</v>
      </c>
      <c r="C305" s="11" t="s">
        <v>8</v>
      </c>
      <c r="D305" s="13">
        <v>17</v>
      </c>
      <c r="E305" s="13"/>
      <c r="F305" s="14">
        <f t="shared" ref="F305:F306" si="51">D305*E305</f>
        <v>0</v>
      </c>
    </row>
    <row r="306" spans="1:6" ht="31.9" customHeight="1" x14ac:dyDescent="0.25">
      <c r="A306" s="7">
        <v>3</v>
      </c>
      <c r="B306" s="16" t="s">
        <v>356</v>
      </c>
      <c r="C306" s="11" t="s">
        <v>8</v>
      </c>
      <c r="D306" s="13">
        <v>2</v>
      </c>
      <c r="E306" s="13"/>
      <c r="F306" s="14">
        <f t="shared" si="51"/>
        <v>0</v>
      </c>
    </row>
    <row r="307" spans="1:6" ht="31.9" customHeight="1" x14ac:dyDescent="0.25">
      <c r="A307" s="68" t="s">
        <v>9</v>
      </c>
      <c r="B307" s="69" t="s">
        <v>9</v>
      </c>
      <c r="C307" s="26"/>
      <c r="D307" s="26"/>
      <c r="E307" s="27"/>
      <c r="F307" s="28">
        <f>SUM(F304:F306)</f>
        <v>0</v>
      </c>
    </row>
    <row r="308" spans="1:6" ht="31.9" customHeight="1" x14ac:dyDescent="0.25">
      <c r="A308" s="68" t="s">
        <v>234</v>
      </c>
      <c r="B308" s="72" t="s">
        <v>60</v>
      </c>
      <c r="C308" s="21" t="s">
        <v>178</v>
      </c>
      <c r="D308" s="75" t="s">
        <v>179</v>
      </c>
      <c r="E308" s="75"/>
      <c r="F308" s="76"/>
    </row>
    <row r="309" spans="1:6" ht="31.9" customHeight="1" x14ac:dyDescent="0.25">
      <c r="A309" s="22" t="s">
        <v>5</v>
      </c>
      <c r="B309" s="23" t="s">
        <v>4</v>
      </c>
      <c r="C309" s="24" t="s">
        <v>2</v>
      </c>
      <c r="D309" s="24" t="s">
        <v>3</v>
      </c>
      <c r="E309" s="24" t="s">
        <v>6</v>
      </c>
      <c r="F309" s="25" t="s">
        <v>7</v>
      </c>
    </row>
    <row r="310" spans="1:6" ht="31.9" customHeight="1" x14ac:dyDescent="0.25">
      <c r="A310" s="7">
        <v>1</v>
      </c>
      <c r="B310" s="55" t="s">
        <v>444</v>
      </c>
      <c r="C310" s="11" t="s">
        <v>8</v>
      </c>
      <c r="D310" s="13">
        <v>54</v>
      </c>
      <c r="E310" s="13"/>
      <c r="F310" s="14">
        <f>D310*E310</f>
        <v>0</v>
      </c>
    </row>
    <row r="311" spans="1:6" ht="30" customHeight="1" x14ac:dyDescent="0.25">
      <c r="A311" s="7">
        <v>2</v>
      </c>
      <c r="B311" s="12" t="s">
        <v>361</v>
      </c>
      <c r="C311" s="11" t="s">
        <v>8</v>
      </c>
      <c r="D311" s="13">
        <v>8.5</v>
      </c>
      <c r="E311" s="13"/>
      <c r="F311" s="14">
        <f t="shared" ref="F311:F312" si="52">D311*E311</f>
        <v>0</v>
      </c>
    </row>
    <row r="312" spans="1:6" ht="31.9" customHeight="1" x14ac:dyDescent="0.25">
      <c r="A312" s="7">
        <v>3</v>
      </c>
      <c r="B312" s="16" t="s">
        <v>356</v>
      </c>
      <c r="C312" s="11" t="s">
        <v>8</v>
      </c>
      <c r="D312" s="13">
        <v>1.22</v>
      </c>
      <c r="E312" s="13"/>
      <c r="F312" s="14">
        <f t="shared" si="52"/>
        <v>0</v>
      </c>
    </row>
    <row r="313" spans="1:6" ht="31.9" customHeight="1" x14ac:dyDescent="0.25">
      <c r="A313" s="68" t="s">
        <v>9</v>
      </c>
      <c r="B313" s="69" t="s">
        <v>9</v>
      </c>
      <c r="C313" s="26"/>
      <c r="D313" s="26"/>
      <c r="E313" s="27"/>
      <c r="F313" s="28">
        <f>SUM(F310:F312)</f>
        <v>0</v>
      </c>
    </row>
    <row r="314" spans="1:6" ht="31.9" customHeight="1" x14ac:dyDescent="0.25">
      <c r="A314" s="68" t="s">
        <v>235</v>
      </c>
      <c r="B314" s="72" t="s">
        <v>61</v>
      </c>
      <c r="C314" s="21" t="s">
        <v>178</v>
      </c>
      <c r="D314" s="75" t="s">
        <v>179</v>
      </c>
      <c r="E314" s="75"/>
      <c r="F314" s="76"/>
    </row>
    <row r="315" spans="1:6" ht="31.9" customHeight="1" x14ac:dyDescent="0.25">
      <c r="A315" s="22" t="s">
        <v>5</v>
      </c>
      <c r="B315" s="23" t="s">
        <v>4</v>
      </c>
      <c r="C315" s="24" t="s">
        <v>2</v>
      </c>
      <c r="D315" s="24" t="s">
        <v>3</v>
      </c>
      <c r="E315" s="24" t="s">
        <v>6</v>
      </c>
      <c r="F315" s="25" t="s">
        <v>7</v>
      </c>
    </row>
    <row r="316" spans="1:6" ht="31.9" customHeight="1" x14ac:dyDescent="0.25">
      <c r="A316" s="7">
        <v>1</v>
      </c>
      <c r="B316" s="55" t="s">
        <v>444</v>
      </c>
      <c r="C316" s="11" t="s">
        <v>8</v>
      </c>
      <c r="D316" s="13">
        <v>39</v>
      </c>
      <c r="E316" s="13"/>
      <c r="F316" s="14">
        <f>D316*E316</f>
        <v>0</v>
      </c>
    </row>
    <row r="317" spans="1:6" ht="31.9" customHeight="1" x14ac:dyDescent="0.25">
      <c r="A317" s="7">
        <v>2</v>
      </c>
      <c r="B317" s="12" t="s">
        <v>361</v>
      </c>
      <c r="C317" s="11" t="s">
        <v>8</v>
      </c>
      <c r="D317" s="13">
        <v>8</v>
      </c>
      <c r="E317" s="13"/>
      <c r="F317" s="14">
        <f t="shared" ref="F317" si="53">D317*E317</f>
        <v>0</v>
      </c>
    </row>
    <row r="318" spans="1:6" ht="31.9" customHeight="1" x14ac:dyDescent="0.25">
      <c r="A318" s="68" t="s">
        <v>9</v>
      </c>
      <c r="B318" s="69" t="s">
        <v>9</v>
      </c>
      <c r="C318" s="26"/>
      <c r="D318" s="26"/>
      <c r="E318" s="27"/>
      <c r="F318" s="28">
        <f>SUM(F316:F317)</f>
        <v>0</v>
      </c>
    </row>
    <row r="319" spans="1:6" ht="31.9" customHeight="1" x14ac:dyDescent="0.25">
      <c r="A319" s="68" t="s">
        <v>236</v>
      </c>
      <c r="B319" s="72" t="s">
        <v>62</v>
      </c>
      <c r="C319" s="21" t="s">
        <v>178</v>
      </c>
      <c r="D319" s="75" t="s">
        <v>179</v>
      </c>
      <c r="E319" s="75"/>
      <c r="F319" s="76"/>
    </row>
    <row r="320" spans="1:6" ht="31.9" customHeight="1" x14ac:dyDescent="0.25">
      <c r="A320" s="22" t="s">
        <v>5</v>
      </c>
      <c r="B320" s="23" t="s">
        <v>4</v>
      </c>
      <c r="C320" s="24" t="s">
        <v>2</v>
      </c>
      <c r="D320" s="24" t="s">
        <v>3</v>
      </c>
      <c r="E320" s="24" t="s">
        <v>6</v>
      </c>
      <c r="F320" s="25" t="s">
        <v>7</v>
      </c>
    </row>
    <row r="321" spans="1:6" ht="31.9" customHeight="1" x14ac:dyDescent="0.25">
      <c r="A321" s="7">
        <v>1</v>
      </c>
      <c r="B321" s="55" t="s">
        <v>444</v>
      </c>
      <c r="C321" s="11" t="s">
        <v>8</v>
      </c>
      <c r="D321" s="13">
        <v>52</v>
      </c>
      <c r="E321" s="13"/>
      <c r="F321" s="14">
        <f>D321*E321</f>
        <v>0</v>
      </c>
    </row>
    <row r="322" spans="1:6" ht="31.9" customHeight="1" x14ac:dyDescent="0.25">
      <c r="A322" s="68" t="s">
        <v>9</v>
      </c>
      <c r="B322" s="69" t="s">
        <v>9</v>
      </c>
      <c r="C322" s="26"/>
      <c r="D322" s="26"/>
      <c r="E322" s="27"/>
      <c r="F322" s="28">
        <f>SUM(F321:F321)</f>
        <v>0</v>
      </c>
    </row>
    <row r="323" spans="1:6" ht="31.9" customHeight="1" x14ac:dyDescent="0.25">
      <c r="A323" s="68" t="s">
        <v>237</v>
      </c>
      <c r="B323" s="72" t="s">
        <v>63</v>
      </c>
      <c r="C323" s="21" t="s">
        <v>178</v>
      </c>
      <c r="D323" s="75" t="s">
        <v>179</v>
      </c>
      <c r="E323" s="75"/>
      <c r="F323" s="76"/>
    </row>
    <row r="324" spans="1:6" ht="31.9" customHeight="1" x14ac:dyDescent="0.25">
      <c r="A324" s="22" t="s">
        <v>5</v>
      </c>
      <c r="B324" s="23" t="s">
        <v>4</v>
      </c>
      <c r="C324" s="24" t="s">
        <v>2</v>
      </c>
      <c r="D324" s="24" t="s">
        <v>3</v>
      </c>
      <c r="E324" s="24" t="s">
        <v>6</v>
      </c>
      <c r="F324" s="25" t="s">
        <v>7</v>
      </c>
    </row>
    <row r="325" spans="1:6" ht="31.9" customHeight="1" x14ac:dyDescent="0.25">
      <c r="A325" s="7">
        <v>1</v>
      </c>
      <c r="B325" s="55" t="s">
        <v>444</v>
      </c>
      <c r="C325" s="11" t="s">
        <v>8</v>
      </c>
      <c r="D325" s="13">
        <v>54</v>
      </c>
      <c r="E325" s="13"/>
      <c r="F325" s="14">
        <f>D325*E325</f>
        <v>0</v>
      </c>
    </row>
    <row r="326" spans="1:6" ht="31.9" customHeight="1" x14ac:dyDescent="0.25">
      <c r="A326" s="7">
        <v>2</v>
      </c>
      <c r="B326" s="12" t="s">
        <v>361</v>
      </c>
      <c r="C326" s="11" t="s">
        <v>8</v>
      </c>
      <c r="D326" s="13">
        <v>9</v>
      </c>
      <c r="E326" s="13"/>
      <c r="F326" s="14">
        <f t="shared" ref="F326:F328" si="54">D326*E326</f>
        <v>0</v>
      </c>
    </row>
    <row r="327" spans="1:6" ht="31.9" customHeight="1" x14ac:dyDescent="0.25">
      <c r="A327" s="7">
        <v>3</v>
      </c>
      <c r="B327" s="17" t="s">
        <v>433</v>
      </c>
      <c r="C327" s="11" t="s">
        <v>8</v>
      </c>
      <c r="D327" s="13">
        <v>2.25</v>
      </c>
      <c r="E327" s="13"/>
      <c r="F327" s="14">
        <f t="shared" si="54"/>
        <v>0</v>
      </c>
    </row>
    <row r="328" spans="1:6" ht="31.9" customHeight="1" x14ac:dyDescent="0.25">
      <c r="A328" s="7">
        <v>4</v>
      </c>
      <c r="B328" s="16" t="s">
        <v>356</v>
      </c>
      <c r="C328" s="11" t="s">
        <v>8</v>
      </c>
      <c r="D328" s="13">
        <v>1.3</v>
      </c>
      <c r="E328" s="13"/>
      <c r="F328" s="14">
        <f t="shared" si="54"/>
        <v>0</v>
      </c>
    </row>
    <row r="329" spans="1:6" ht="31.9" customHeight="1" x14ac:dyDescent="0.25">
      <c r="A329" s="68" t="s">
        <v>9</v>
      </c>
      <c r="B329" s="69" t="s">
        <v>9</v>
      </c>
      <c r="C329" s="26"/>
      <c r="D329" s="26"/>
      <c r="E329" s="27"/>
      <c r="F329" s="28">
        <f>SUM(F325:F328)</f>
        <v>0</v>
      </c>
    </row>
    <row r="330" spans="1:6" ht="31.9" customHeight="1" x14ac:dyDescent="0.25">
      <c r="A330" s="68" t="s">
        <v>238</v>
      </c>
      <c r="B330" s="72" t="s">
        <v>64</v>
      </c>
      <c r="C330" s="21" t="s">
        <v>178</v>
      </c>
      <c r="D330" s="75" t="s">
        <v>179</v>
      </c>
      <c r="E330" s="75"/>
      <c r="F330" s="76"/>
    </row>
    <row r="331" spans="1:6" ht="31.9" customHeight="1" x14ac:dyDescent="0.25">
      <c r="A331" s="22" t="s">
        <v>5</v>
      </c>
      <c r="B331" s="23" t="s">
        <v>4</v>
      </c>
      <c r="C331" s="24" t="s">
        <v>2</v>
      </c>
      <c r="D331" s="24" t="s">
        <v>3</v>
      </c>
      <c r="E331" s="24" t="s">
        <v>6</v>
      </c>
      <c r="F331" s="25" t="s">
        <v>7</v>
      </c>
    </row>
    <row r="332" spans="1:6" ht="31.9" customHeight="1" x14ac:dyDescent="0.25">
      <c r="A332" s="7">
        <v>1</v>
      </c>
      <c r="B332" s="17" t="s">
        <v>444</v>
      </c>
      <c r="C332" s="11" t="s">
        <v>8</v>
      </c>
      <c r="D332" s="13">
        <v>80</v>
      </c>
      <c r="E332" s="13"/>
      <c r="F332" s="14">
        <f t="shared" ref="F332:F334" si="55">D332*E332</f>
        <v>0</v>
      </c>
    </row>
    <row r="333" spans="1:6" ht="31.9" customHeight="1" x14ac:dyDescent="0.25">
      <c r="A333" s="7">
        <v>2</v>
      </c>
      <c r="B333" s="12" t="s">
        <v>361</v>
      </c>
      <c r="C333" s="11" t="s">
        <v>8</v>
      </c>
      <c r="D333" s="13">
        <v>21</v>
      </c>
      <c r="E333" s="13"/>
      <c r="F333" s="14">
        <f t="shared" si="55"/>
        <v>0</v>
      </c>
    </row>
    <row r="334" spans="1:6" ht="30" customHeight="1" x14ac:dyDescent="0.25">
      <c r="A334" s="7">
        <v>3</v>
      </c>
      <c r="B334" s="16" t="s">
        <v>356</v>
      </c>
      <c r="C334" s="11" t="s">
        <v>8</v>
      </c>
      <c r="D334" s="13">
        <v>0.4</v>
      </c>
      <c r="E334" s="13"/>
      <c r="F334" s="14">
        <f t="shared" si="55"/>
        <v>0</v>
      </c>
    </row>
    <row r="335" spans="1:6" ht="31.9" customHeight="1" x14ac:dyDescent="0.25">
      <c r="A335" s="68" t="s">
        <v>9</v>
      </c>
      <c r="B335" s="69" t="s">
        <v>9</v>
      </c>
      <c r="C335" s="26"/>
      <c r="D335" s="26"/>
      <c r="E335" s="27"/>
      <c r="F335" s="28">
        <f>SUM(F332:F334)</f>
        <v>0</v>
      </c>
    </row>
    <row r="336" spans="1:6" ht="31.9" customHeight="1" x14ac:dyDescent="0.25">
      <c r="A336" s="68" t="s">
        <v>239</v>
      </c>
      <c r="B336" s="72" t="s">
        <v>174</v>
      </c>
      <c r="C336" s="21" t="s">
        <v>178</v>
      </c>
      <c r="D336" s="75" t="s">
        <v>179</v>
      </c>
      <c r="E336" s="75"/>
      <c r="F336" s="76"/>
    </row>
    <row r="337" spans="1:6" ht="31.9" customHeight="1" x14ac:dyDescent="0.25">
      <c r="A337" s="22" t="s">
        <v>5</v>
      </c>
      <c r="B337" s="23" t="s">
        <v>4</v>
      </c>
      <c r="C337" s="24" t="s">
        <v>2</v>
      </c>
      <c r="D337" s="24" t="s">
        <v>3</v>
      </c>
      <c r="E337" s="24" t="s">
        <v>6</v>
      </c>
      <c r="F337" s="25" t="s">
        <v>7</v>
      </c>
    </row>
    <row r="338" spans="1:6" ht="31.9" customHeight="1" x14ac:dyDescent="0.25">
      <c r="A338" s="7">
        <v>1</v>
      </c>
      <c r="B338" s="55" t="s">
        <v>444</v>
      </c>
      <c r="C338" s="11" t="s">
        <v>8</v>
      </c>
      <c r="D338" s="13">
        <v>69</v>
      </c>
      <c r="E338" s="13"/>
      <c r="F338" s="14">
        <f>D338*E338</f>
        <v>0</v>
      </c>
    </row>
    <row r="339" spans="1:6" ht="31.9" customHeight="1" x14ac:dyDescent="0.25">
      <c r="A339" s="7">
        <v>2</v>
      </c>
      <c r="B339" s="12" t="s">
        <v>361</v>
      </c>
      <c r="C339" s="11" t="s">
        <v>8</v>
      </c>
      <c r="D339" s="13">
        <v>12</v>
      </c>
      <c r="E339" s="13"/>
      <c r="F339" s="14">
        <f t="shared" ref="F339:F340" si="56">D339*E339</f>
        <v>0</v>
      </c>
    </row>
    <row r="340" spans="1:6" ht="30" customHeight="1" x14ac:dyDescent="0.25">
      <c r="A340" s="7">
        <v>3</v>
      </c>
      <c r="B340" s="16" t="s">
        <v>356</v>
      </c>
      <c r="C340" s="11" t="s">
        <v>8</v>
      </c>
      <c r="D340" s="13">
        <v>0.32</v>
      </c>
      <c r="E340" s="13"/>
      <c r="F340" s="14">
        <f t="shared" si="56"/>
        <v>0</v>
      </c>
    </row>
    <row r="341" spans="1:6" ht="31.9" customHeight="1" x14ac:dyDescent="0.25">
      <c r="A341" s="68" t="s">
        <v>9</v>
      </c>
      <c r="B341" s="69" t="s">
        <v>9</v>
      </c>
      <c r="C341" s="26"/>
      <c r="D341" s="26"/>
      <c r="E341" s="27"/>
      <c r="F341" s="28">
        <f>SUM(F338:F340)</f>
        <v>0</v>
      </c>
    </row>
    <row r="342" spans="1:6" ht="31.9" customHeight="1" x14ac:dyDescent="0.25">
      <c r="A342" s="68" t="s">
        <v>240</v>
      </c>
      <c r="B342" s="72" t="s">
        <v>65</v>
      </c>
      <c r="C342" s="21" t="s">
        <v>178</v>
      </c>
      <c r="D342" s="75" t="s">
        <v>179</v>
      </c>
      <c r="E342" s="75"/>
      <c r="F342" s="76"/>
    </row>
    <row r="343" spans="1:6" ht="31.9" customHeight="1" x14ac:dyDescent="0.25">
      <c r="A343" s="22" t="s">
        <v>5</v>
      </c>
      <c r="B343" s="23" t="s">
        <v>4</v>
      </c>
      <c r="C343" s="24" t="s">
        <v>2</v>
      </c>
      <c r="D343" s="24" t="s">
        <v>3</v>
      </c>
      <c r="E343" s="24" t="s">
        <v>6</v>
      </c>
      <c r="F343" s="25" t="s">
        <v>7</v>
      </c>
    </row>
    <row r="344" spans="1:6" ht="31.9" customHeight="1" x14ac:dyDescent="0.25">
      <c r="A344" s="7">
        <v>1</v>
      </c>
      <c r="B344" s="55" t="s">
        <v>444</v>
      </c>
      <c r="C344" s="11" t="s">
        <v>8</v>
      </c>
      <c r="D344" s="13">
        <v>48</v>
      </c>
      <c r="E344" s="13"/>
      <c r="F344" s="14">
        <f>D344*E344</f>
        <v>0</v>
      </c>
    </row>
    <row r="345" spans="1:6" ht="31.9" customHeight="1" x14ac:dyDescent="0.25">
      <c r="A345" s="7">
        <v>2</v>
      </c>
      <c r="B345" s="12" t="s">
        <v>361</v>
      </c>
      <c r="C345" s="11" t="s">
        <v>8</v>
      </c>
      <c r="D345" s="13">
        <v>7</v>
      </c>
      <c r="E345" s="13"/>
      <c r="F345" s="14">
        <f t="shared" ref="F345:F346" si="57">D345*E345</f>
        <v>0</v>
      </c>
    </row>
    <row r="346" spans="1:6" ht="30" customHeight="1" x14ac:dyDescent="0.25">
      <c r="A346" s="7">
        <v>3</v>
      </c>
      <c r="B346" s="16" t="s">
        <v>356</v>
      </c>
      <c r="C346" s="11" t="s">
        <v>8</v>
      </c>
      <c r="D346" s="13">
        <v>0.75</v>
      </c>
      <c r="E346" s="13"/>
      <c r="F346" s="14">
        <f t="shared" si="57"/>
        <v>0</v>
      </c>
    </row>
    <row r="347" spans="1:6" ht="31.9" customHeight="1" x14ac:dyDescent="0.25">
      <c r="A347" s="68" t="s">
        <v>9</v>
      </c>
      <c r="B347" s="69" t="s">
        <v>9</v>
      </c>
      <c r="C347" s="26"/>
      <c r="D347" s="26"/>
      <c r="E347" s="27"/>
      <c r="F347" s="28">
        <f>SUM(F344:F346)</f>
        <v>0</v>
      </c>
    </row>
    <row r="348" spans="1:6" ht="31.9" customHeight="1" x14ac:dyDescent="0.25">
      <c r="A348" s="68" t="s">
        <v>241</v>
      </c>
      <c r="B348" s="72" t="s">
        <v>66</v>
      </c>
      <c r="C348" s="21" t="s">
        <v>178</v>
      </c>
      <c r="D348" s="75" t="s">
        <v>179</v>
      </c>
      <c r="E348" s="75"/>
      <c r="F348" s="76"/>
    </row>
    <row r="349" spans="1:6" ht="31.9" customHeight="1" x14ac:dyDescent="0.25">
      <c r="A349" s="22" t="s">
        <v>5</v>
      </c>
      <c r="B349" s="23" t="s">
        <v>4</v>
      </c>
      <c r="C349" s="24" t="s">
        <v>2</v>
      </c>
      <c r="D349" s="24" t="s">
        <v>3</v>
      </c>
      <c r="E349" s="24" t="s">
        <v>6</v>
      </c>
      <c r="F349" s="25" t="s">
        <v>7</v>
      </c>
    </row>
    <row r="350" spans="1:6" ht="31.9" customHeight="1" x14ac:dyDescent="0.25">
      <c r="A350" s="7">
        <v>1</v>
      </c>
      <c r="B350" s="55" t="s">
        <v>444</v>
      </c>
      <c r="C350" s="11" t="s">
        <v>8</v>
      </c>
      <c r="D350" s="13">
        <v>64</v>
      </c>
      <c r="E350" s="13"/>
      <c r="F350" s="14">
        <f>D350*E350</f>
        <v>0</v>
      </c>
    </row>
    <row r="351" spans="1:6" ht="31.9" customHeight="1" x14ac:dyDescent="0.25">
      <c r="A351" s="7">
        <v>2</v>
      </c>
      <c r="B351" s="12" t="s">
        <v>361</v>
      </c>
      <c r="C351" s="11" t="s">
        <v>8</v>
      </c>
      <c r="D351" s="13">
        <v>4</v>
      </c>
      <c r="E351" s="13"/>
      <c r="F351" s="14">
        <f t="shared" ref="F351:F352" si="58">D351*E351</f>
        <v>0</v>
      </c>
    </row>
    <row r="352" spans="1:6" ht="31.9" customHeight="1" x14ac:dyDescent="0.25">
      <c r="A352" s="7">
        <v>3</v>
      </c>
      <c r="B352" s="17" t="s">
        <v>430</v>
      </c>
      <c r="C352" s="11" t="s">
        <v>8</v>
      </c>
      <c r="D352" s="13">
        <v>4</v>
      </c>
      <c r="E352" s="13"/>
      <c r="F352" s="14">
        <f t="shared" si="58"/>
        <v>0</v>
      </c>
    </row>
    <row r="353" spans="1:6" ht="31.9" customHeight="1" x14ac:dyDescent="0.25">
      <c r="A353" s="68" t="s">
        <v>9</v>
      </c>
      <c r="B353" s="69" t="s">
        <v>9</v>
      </c>
      <c r="C353" s="26"/>
      <c r="D353" s="26"/>
      <c r="E353" s="27"/>
      <c r="F353" s="28">
        <f>SUM(F350:F352)</f>
        <v>0</v>
      </c>
    </row>
    <row r="354" spans="1:6" ht="31.9" customHeight="1" x14ac:dyDescent="0.25">
      <c r="A354" s="68" t="s">
        <v>242</v>
      </c>
      <c r="B354" s="72" t="s">
        <v>67</v>
      </c>
      <c r="C354" s="21" t="s">
        <v>178</v>
      </c>
      <c r="D354" s="75" t="s">
        <v>179</v>
      </c>
      <c r="E354" s="75"/>
      <c r="F354" s="76"/>
    </row>
    <row r="355" spans="1:6" ht="31.9" customHeight="1" x14ac:dyDescent="0.25">
      <c r="A355" s="22" t="s">
        <v>5</v>
      </c>
      <c r="B355" s="23" t="s">
        <v>4</v>
      </c>
      <c r="C355" s="24" t="s">
        <v>2</v>
      </c>
      <c r="D355" s="24" t="s">
        <v>3</v>
      </c>
      <c r="E355" s="24" t="s">
        <v>6</v>
      </c>
      <c r="F355" s="25" t="s">
        <v>7</v>
      </c>
    </row>
    <row r="356" spans="1:6" ht="31.9" customHeight="1" x14ac:dyDescent="0.25">
      <c r="A356" s="7">
        <v>1</v>
      </c>
      <c r="B356" s="12" t="s">
        <v>444</v>
      </c>
      <c r="C356" s="11" t="s">
        <v>8</v>
      </c>
      <c r="D356" s="13">
        <v>51.5</v>
      </c>
      <c r="E356" s="13"/>
      <c r="F356" s="14">
        <f>D356*E356</f>
        <v>0</v>
      </c>
    </row>
    <row r="357" spans="1:6" ht="31.9" customHeight="1" x14ac:dyDescent="0.25">
      <c r="A357" s="7">
        <v>2</v>
      </c>
      <c r="B357" s="12" t="s">
        <v>361</v>
      </c>
      <c r="C357" s="11" t="s">
        <v>8</v>
      </c>
      <c r="D357" s="13">
        <v>19.5</v>
      </c>
      <c r="E357" s="13"/>
      <c r="F357" s="14">
        <f t="shared" ref="F357" si="59">D357*E357</f>
        <v>0</v>
      </c>
    </row>
    <row r="358" spans="1:6" ht="31.9" customHeight="1" x14ac:dyDescent="0.25">
      <c r="A358" s="68" t="s">
        <v>9</v>
      </c>
      <c r="B358" s="69" t="s">
        <v>9</v>
      </c>
      <c r="C358" s="26"/>
      <c r="D358" s="26"/>
      <c r="E358" s="27"/>
      <c r="F358" s="28">
        <f>SUM(F356:F357)</f>
        <v>0</v>
      </c>
    </row>
    <row r="359" spans="1:6" ht="31.9" customHeight="1" x14ac:dyDescent="0.25">
      <c r="A359" s="68" t="s">
        <v>243</v>
      </c>
      <c r="B359" s="72" t="s">
        <v>68</v>
      </c>
      <c r="C359" s="21" t="s">
        <v>178</v>
      </c>
      <c r="D359" s="75" t="s">
        <v>179</v>
      </c>
      <c r="E359" s="75"/>
      <c r="F359" s="76"/>
    </row>
    <row r="360" spans="1:6" ht="31.9" customHeight="1" x14ac:dyDescent="0.25">
      <c r="A360" s="22" t="s">
        <v>5</v>
      </c>
      <c r="B360" s="23" t="s">
        <v>4</v>
      </c>
      <c r="C360" s="24" t="s">
        <v>2</v>
      </c>
      <c r="D360" s="24" t="s">
        <v>3</v>
      </c>
      <c r="E360" s="24" t="s">
        <v>6</v>
      </c>
      <c r="F360" s="25" t="s">
        <v>7</v>
      </c>
    </row>
    <row r="361" spans="1:6" ht="31.9" customHeight="1" x14ac:dyDescent="0.25">
      <c r="A361" s="7">
        <v>1</v>
      </c>
      <c r="B361" s="12" t="s">
        <v>444</v>
      </c>
      <c r="C361" s="11" t="s">
        <v>8</v>
      </c>
      <c r="D361" s="13">
        <v>63.4</v>
      </c>
      <c r="E361" s="13"/>
      <c r="F361" s="14">
        <f>D361*E361</f>
        <v>0</v>
      </c>
    </row>
    <row r="362" spans="1:6" ht="31.9" customHeight="1" x14ac:dyDescent="0.25">
      <c r="A362" s="7">
        <v>2</v>
      </c>
      <c r="B362" s="12" t="s">
        <v>361</v>
      </c>
      <c r="C362" s="11" t="s">
        <v>8</v>
      </c>
      <c r="D362" s="13">
        <v>20</v>
      </c>
      <c r="E362" s="13"/>
      <c r="F362" s="14">
        <f t="shared" ref="F362:F363" si="60">D362*E362</f>
        <v>0</v>
      </c>
    </row>
    <row r="363" spans="1:6" ht="31.9" customHeight="1" x14ac:dyDescent="0.25">
      <c r="A363" s="7">
        <v>3</v>
      </c>
      <c r="B363" s="46" t="s">
        <v>356</v>
      </c>
      <c r="C363" s="11" t="s">
        <v>8</v>
      </c>
      <c r="D363" s="13">
        <v>2.7</v>
      </c>
      <c r="E363" s="13"/>
      <c r="F363" s="14">
        <f t="shared" si="60"/>
        <v>0</v>
      </c>
    </row>
    <row r="364" spans="1:6" ht="31.9" customHeight="1" x14ac:dyDescent="0.25">
      <c r="A364" s="68" t="s">
        <v>9</v>
      </c>
      <c r="B364" s="69" t="s">
        <v>9</v>
      </c>
      <c r="C364" s="26"/>
      <c r="D364" s="26"/>
      <c r="E364" s="27"/>
      <c r="F364" s="28">
        <f>SUM(F361:F363)</f>
        <v>0</v>
      </c>
    </row>
    <row r="365" spans="1:6" ht="31.9" customHeight="1" x14ac:dyDescent="0.25">
      <c r="A365" s="68" t="s">
        <v>244</v>
      </c>
      <c r="B365" s="72" t="s">
        <v>69</v>
      </c>
      <c r="C365" s="21" t="s">
        <v>178</v>
      </c>
      <c r="D365" s="75" t="s">
        <v>179</v>
      </c>
      <c r="E365" s="75"/>
      <c r="F365" s="76"/>
    </row>
    <row r="366" spans="1:6" ht="30" customHeight="1" x14ac:dyDescent="0.25">
      <c r="A366" s="22" t="s">
        <v>5</v>
      </c>
      <c r="B366" s="23" t="s">
        <v>4</v>
      </c>
      <c r="C366" s="24" t="s">
        <v>2</v>
      </c>
      <c r="D366" s="24" t="s">
        <v>3</v>
      </c>
      <c r="E366" s="24" t="s">
        <v>6</v>
      </c>
      <c r="F366" s="25" t="s">
        <v>7</v>
      </c>
    </row>
    <row r="367" spans="1:6" ht="31.9" customHeight="1" x14ac:dyDescent="0.25">
      <c r="A367" s="7">
        <v>1</v>
      </c>
      <c r="B367" s="15" t="str">
        <f>B350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367" s="11" t="s">
        <v>8</v>
      </c>
      <c r="D367" s="13">
        <v>44</v>
      </c>
      <c r="E367" s="13"/>
      <c r="F367" s="14">
        <f>D367*E367</f>
        <v>0</v>
      </c>
    </row>
    <row r="368" spans="1:6" ht="31.9" customHeight="1" x14ac:dyDescent="0.25">
      <c r="A368" s="7">
        <v>2</v>
      </c>
      <c r="B368" s="12" t="s">
        <v>361</v>
      </c>
      <c r="C368" s="11" t="s">
        <v>8</v>
      </c>
      <c r="D368" s="13">
        <v>11.5</v>
      </c>
      <c r="E368" s="13"/>
      <c r="F368" s="14">
        <f t="shared" ref="F368:F369" si="61">D368*E368</f>
        <v>0</v>
      </c>
    </row>
    <row r="369" spans="1:6" ht="31.9" customHeight="1" x14ac:dyDescent="0.25">
      <c r="A369" s="7">
        <v>3</v>
      </c>
      <c r="B369" s="16" t="s">
        <v>356</v>
      </c>
      <c r="C369" s="11" t="s">
        <v>8</v>
      </c>
      <c r="D369" s="13">
        <v>1.33</v>
      </c>
      <c r="E369" s="13"/>
      <c r="F369" s="14">
        <f t="shared" si="61"/>
        <v>0</v>
      </c>
    </row>
    <row r="370" spans="1:6" ht="31.9" customHeight="1" x14ac:dyDescent="0.25">
      <c r="A370" s="68" t="s">
        <v>9</v>
      </c>
      <c r="B370" s="69" t="s">
        <v>9</v>
      </c>
      <c r="C370" s="26"/>
      <c r="D370" s="26"/>
      <c r="E370" s="27"/>
      <c r="F370" s="28">
        <f>SUM(F367:F369)</f>
        <v>0</v>
      </c>
    </row>
    <row r="371" spans="1:6" ht="31.9" customHeight="1" x14ac:dyDescent="0.25">
      <c r="A371" s="68" t="s">
        <v>245</v>
      </c>
      <c r="B371" s="72" t="s">
        <v>70</v>
      </c>
      <c r="C371" s="21" t="s">
        <v>178</v>
      </c>
      <c r="D371" s="75" t="s">
        <v>179</v>
      </c>
      <c r="E371" s="75"/>
      <c r="F371" s="76"/>
    </row>
    <row r="372" spans="1:6" ht="31.9" customHeight="1" x14ac:dyDescent="0.25">
      <c r="A372" s="22" t="s">
        <v>5</v>
      </c>
      <c r="B372" s="23" t="s">
        <v>4</v>
      </c>
      <c r="C372" s="24" t="s">
        <v>2</v>
      </c>
      <c r="D372" s="24" t="s">
        <v>3</v>
      </c>
      <c r="E372" s="24" t="s">
        <v>6</v>
      </c>
      <c r="F372" s="25" t="s">
        <v>7</v>
      </c>
    </row>
    <row r="373" spans="1:6" ht="31.9" customHeight="1" x14ac:dyDescent="0.25">
      <c r="A373" s="7">
        <v>1</v>
      </c>
      <c r="B373" s="15" t="str">
        <f>B367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373" s="11" t="s">
        <v>8</v>
      </c>
      <c r="D373" s="13">
        <v>50.5</v>
      </c>
      <c r="E373" s="13"/>
      <c r="F373" s="14">
        <f>D373*E373</f>
        <v>0</v>
      </c>
    </row>
    <row r="374" spans="1:6" ht="31.9" customHeight="1" x14ac:dyDescent="0.25">
      <c r="A374" s="7">
        <v>2</v>
      </c>
      <c r="B374" s="17" t="s">
        <v>430</v>
      </c>
      <c r="C374" s="11" t="s">
        <v>8</v>
      </c>
      <c r="D374" s="13">
        <v>6</v>
      </c>
      <c r="E374" s="13"/>
      <c r="F374" s="14">
        <f t="shared" ref="F374:F375" si="62">D374*E374</f>
        <v>0</v>
      </c>
    </row>
    <row r="375" spans="1:6" ht="31.9" customHeight="1" x14ac:dyDescent="0.25">
      <c r="A375" s="7">
        <v>3</v>
      </c>
      <c r="B375" s="17" t="s">
        <v>186</v>
      </c>
      <c r="C375" s="11" t="s">
        <v>8</v>
      </c>
      <c r="D375" s="13">
        <v>1.6</v>
      </c>
      <c r="E375" s="13"/>
      <c r="F375" s="14">
        <f t="shared" si="62"/>
        <v>0</v>
      </c>
    </row>
    <row r="376" spans="1:6" ht="31.9" customHeight="1" x14ac:dyDescent="0.25">
      <c r="A376" s="68" t="s">
        <v>9</v>
      </c>
      <c r="B376" s="69" t="s">
        <v>9</v>
      </c>
      <c r="C376" s="26"/>
      <c r="D376" s="26"/>
      <c r="E376" s="27"/>
      <c r="F376" s="28">
        <f>SUM(F373:F375)</f>
        <v>0</v>
      </c>
    </row>
    <row r="377" spans="1:6" ht="31.9" customHeight="1" x14ac:dyDescent="0.25">
      <c r="A377" s="68" t="s">
        <v>246</v>
      </c>
      <c r="B377" s="72" t="s">
        <v>71</v>
      </c>
      <c r="C377" s="21" t="s">
        <v>178</v>
      </c>
      <c r="D377" s="75" t="s">
        <v>179</v>
      </c>
      <c r="E377" s="75"/>
      <c r="F377" s="76"/>
    </row>
    <row r="378" spans="1:6" ht="31.9" customHeight="1" x14ac:dyDescent="0.25">
      <c r="A378" s="22" t="s">
        <v>5</v>
      </c>
      <c r="B378" s="23" t="s">
        <v>4</v>
      </c>
      <c r="C378" s="24" t="s">
        <v>2</v>
      </c>
      <c r="D378" s="24" t="s">
        <v>3</v>
      </c>
      <c r="E378" s="24" t="s">
        <v>6</v>
      </c>
      <c r="F378" s="25" t="s">
        <v>7</v>
      </c>
    </row>
    <row r="379" spans="1:6" ht="30" customHeight="1" x14ac:dyDescent="0.25">
      <c r="A379" s="7">
        <v>1</v>
      </c>
      <c r="B379" s="12" t="s">
        <v>444</v>
      </c>
      <c r="C379" s="11" t="s">
        <v>8</v>
      </c>
      <c r="D379" s="13">
        <v>55</v>
      </c>
      <c r="E379" s="13"/>
      <c r="F379" s="14">
        <f>D379*E379</f>
        <v>0</v>
      </c>
    </row>
    <row r="380" spans="1:6" ht="31.9" customHeight="1" x14ac:dyDescent="0.25">
      <c r="A380" s="7">
        <v>2</v>
      </c>
      <c r="B380" s="12" t="s">
        <v>361</v>
      </c>
      <c r="C380" s="11" t="s">
        <v>8</v>
      </c>
      <c r="D380" s="13">
        <v>11</v>
      </c>
      <c r="E380" s="13"/>
      <c r="F380" s="14">
        <f t="shared" ref="F380:F381" si="63">D380*E380</f>
        <v>0</v>
      </c>
    </row>
    <row r="381" spans="1:6" ht="31.9" customHeight="1" x14ac:dyDescent="0.25">
      <c r="A381" s="7">
        <v>3</v>
      </c>
      <c r="B381" s="16" t="s">
        <v>356</v>
      </c>
      <c r="C381" s="11" t="s">
        <v>8</v>
      </c>
      <c r="D381" s="13">
        <v>2</v>
      </c>
      <c r="E381" s="13"/>
      <c r="F381" s="14">
        <f t="shared" si="63"/>
        <v>0</v>
      </c>
    </row>
    <row r="382" spans="1:6" ht="30" customHeight="1" x14ac:dyDescent="0.25">
      <c r="A382" s="68" t="s">
        <v>9</v>
      </c>
      <c r="B382" s="69" t="s">
        <v>9</v>
      </c>
      <c r="C382" s="26"/>
      <c r="D382" s="26"/>
      <c r="E382" s="27"/>
      <c r="F382" s="28">
        <f>SUM(F379:F381)</f>
        <v>0</v>
      </c>
    </row>
    <row r="383" spans="1:6" ht="31.9" customHeight="1" x14ac:dyDescent="0.25">
      <c r="A383" s="68" t="s">
        <v>247</v>
      </c>
      <c r="B383" s="72" t="s">
        <v>74</v>
      </c>
      <c r="C383" s="21" t="s">
        <v>178</v>
      </c>
      <c r="D383" s="75" t="s">
        <v>179</v>
      </c>
      <c r="E383" s="75"/>
      <c r="F383" s="76"/>
    </row>
    <row r="384" spans="1:6" ht="31.9" customHeight="1" x14ac:dyDescent="0.25">
      <c r="A384" s="22" t="s">
        <v>5</v>
      </c>
      <c r="B384" s="23" t="s">
        <v>4</v>
      </c>
      <c r="C384" s="24" t="s">
        <v>2</v>
      </c>
      <c r="D384" s="24" t="s">
        <v>3</v>
      </c>
      <c r="E384" s="24" t="s">
        <v>6</v>
      </c>
      <c r="F384" s="25" t="s">
        <v>7</v>
      </c>
    </row>
    <row r="385" spans="1:6" ht="31.9" customHeight="1" x14ac:dyDescent="0.25">
      <c r="A385" s="7">
        <v>1</v>
      </c>
      <c r="B385" s="12" t="s">
        <v>444</v>
      </c>
      <c r="C385" s="11" t="s">
        <v>8</v>
      </c>
      <c r="D385" s="13">
        <v>50</v>
      </c>
      <c r="E385" s="13"/>
      <c r="F385" s="14">
        <f>D385*E385</f>
        <v>0</v>
      </c>
    </row>
    <row r="386" spans="1:6" ht="31.9" customHeight="1" x14ac:dyDescent="0.25">
      <c r="A386" s="7">
        <v>2</v>
      </c>
      <c r="B386" s="12" t="s">
        <v>361</v>
      </c>
      <c r="C386" s="11" t="s">
        <v>8</v>
      </c>
      <c r="D386" s="13">
        <v>12</v>
      </c>
      <c r="E386" s="13"/>
      <c r="F386" s="14">
        <f t="shared" ref="F386:F388" si="64">D386*E386</f>
        <v>0</v>
      </c>
    </row>
    <row r="387" spans="1:6" ht="31.9" customHeight="1" x14ac:dyDescent="0.25">
      <c r="A387" s="7">
        <v>3</v>
      </c>
      <c r="B387" s="16" t="s">
        <v>356</v>
      </c>
      <c r="C387" s="11" t="s">
        <v>8</v>
      </c>
      <c r="D387" s="13">
        <v>0.4</v>
      </c>
      <c r="E387" s="13"/>
      <c r="F387" s="14">
        <f t="shared" si="64"/>
        <v>0</v>
      </c>
    </row>
    <row r="388" spans="1:6" ht="31.9" customHeight="1" x14ac:dyDescent="0.25">
      <c r="A388" s="7">
        <v>4</v>
      </c>
      <c r="B388" s="18" t="s">
        <v>434</v>
      </c>
      <c r="C388" s="11" t="s">
        <v>73</v>
      </c>
      <c r="D388" s="13">
        <v>1</v>
      </c>
      <c r="E388" s="13"/>
      <c r="F388" s="14">
        <f t="shared" si="64"/>
        <v>0</v>
      </c>
    </row>
    <row r="389" spans="1:6" ht="31.9" customHeight="1" x14ac:dyDescent="0.25">
      <c r="A389" s="68" t="s">
        <v>9</v>
      </c>
      <c r="B389" s="69" t="s">
        <v>9</v>
      </c>
      <c r="C389" s="26"/>
      <c r="D389" s="26"/>
      <c r="E389" s="27"/>
      <c r="F389" s="28">
        <f>SUM(F385:F388)</f>
        <v>0</v>
      </c>
    </row>
    <row r="390" spans="1:6" ht="31.9" customHeight="1" x14ac:dyDescent="0.25">
      <c r="A390" s="68" t="s">
        <v>249</v>
      </c>
      <c r="B390" s="72" t="s">
        <v>72</v>
      </c>
      <c r="C390" s="21" t="s">
        <v>178</v>
      </c>
      <c r="D390" s="75" t="s">
        <v>179</v>
      </c>
      <c r="E390" s="75"/>
      <c r="F390" s="76"/>
    </row>
    <row r="391" spans="1:6" ht="30" customHeight="1" x14ac:dyDescent="0.25">
      <c r="A391" s="22" t="s">
        <v>5</v>
      </c>
      <c r="B391" s="23" t="s">
        <v>4</v>
      </c>
      <c r="C391" s="24" t="s">
        <v>2</v>
      </c>
      <c r="D391" s="24" t="s">
        <v>3</v>
      </c>
      <c r="E391" s="24" t="s">
        <v>6</v>
      </c>
      <c r="F391" s="25" t="s">
        <v>7</v>
      </c>
    </row>
    <row r="392" spans="1:6" ht="31.9" customHeight="1" x14ac:dyDescent="0.25">
      <c r="A392" s="7">
        <v>1</v>
      </c>
      <c r="B392" s="12" t="s">
        <v>444</v>
      </c>
      <c r="C392" s="11" t="s">
        <v>8</v>
      </c>
      <c r="D392" s="13">
        <v>62</v>
      </c>
      <c r="E392" s="13"/>
      <c r="F392" s="14">
        <f>D392*E392</f>
        <v>0</v>
      </c>
    </row>
    <row r="393" spans="1:6" ht="31.9" customHeight="1" x14ac:dyDescent="0.25">
      <c r="A393" s="7">
        <v>2</v>
      </c>
      <c r="B393" s="12" t="s">
        <v>361</v>
      </c>
      <c r="C393" s="11" t="s">
        <v>8</v>
      </c>
      <c r="D393" s="13">
        <v>17</v>
      </c>
      <c r="E393" s="13"/>
      <c r="F393" s="14">
        <f t="shared" ref="F393:F394" si="65">D393*E393</f>
        <v>0</v>
      </c>
    </row>
    <row r="394" spans="1:6" ht="31.9" customHeight="1" x14ac:dyDescent="0.25">
      <c r="A394" s="7">
        <v>3</v>
      </c>
      <c r="B394" s="16" t="s">
        <v>356</v>
      </c>
      <c r="C394" s="11" t="s">
        <v>8</v>
      </c>
      <c r="D394" s="13">
        <v>0.11</v>
      </c>
      <c r="E394" s="13"/>
      <c r="F394" s="14">
        <f t="shared" si="65"/>
        <v>0</v>
      </c>
    </row>
    <row r="395" spans="1:6" ht="31.9" customHeight="1" x14ac:dyDescent="0.25">
      <c r="A395" s="68" t="s">
        <v>9</v>
      </c>
      <c r="B395" s="69" t="s">
        <v>9</v>
      </c>
      <c r="C395" s="26"/>
      <c r="D395" s="26"/>
      <c r="E395" s="27"/>
      <c r="F395" s="28">
        <f>SUM(F392:F394)</f>
        <v>0</v>
      </c>
    </row>
    <row r="396" spans="1:6" ht="31.9" customHeight="1" x14ac:dyDescent="0.25">
      <c r="A396" s="68" t="s">
        <v>250</v>
      </c>
      <c r="B396" s="72" t="s">
        <v>75</v>
      </c>
      <c r="C396" s="21" t="s">
        <v>178</v>
      </c>
      <c r="D396" s="75" t="s">
        <v>179</v>
      </c>
      <c r="E396" s="75"/>
      <c r="F396" s="76"/>
    </row>
    <row r="397" spans="1:6" ht="31.9" customHeight="1" x14ac:dyDescent="0.25">
      <c r="A397" s="22" t="s">
        <v>5</v>
      </c>
      <c r="B397" s="23" t="s">
        <v>4</v>
      </c>
      <c r="C397" s="24" t="s">
        <v>2</v>
      </c>
      <c r="D397" s="24" t="s">
        <v>3</v>
      </c>
      <c r="E397" s="24" t="s">
        <v>6</v>
      </c>
      <c r="F397" s="25" t="s">
        <v>7</v>
      </c>
    </row>
    <row r="398" spans="1:6" ht="31.9" customHeight="1" x14ac:dyDescent="0.25">
      <c r="A398" s="7">
        <v>1</v>
      </c>
      <c r="B398" s="55" t="str">
        <f>B373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398" s="11" t="s">
        <v>8</v>
      </c>
      <c r="D398" s="13">
        <v>50</v>
      </c>
      <c r="E398" s="13"/>
      <c r="F398" s="14">
        <f>D398*E398</f>
        <v>0</v>
      </c>
    </row>
    <row r="399" spans="1:6" ht="31.9" customHeight="1" x14ac:dyDescent="0.25">
      <c r="A399" s="7">
        <v>2</v>
      </c>
      <c r="B399" s="12" t="s">
        <v>361</v>
      </c>
      <c r="C399" s="11" t="s">
        <v>8</v>
      </c>
      <c r="D399" s="13">
        <v>15</v>
      </c>
      <c r="E399" s="13"/>
      <c r="F399" s="14">
        <f t="shared" ref="F399:F400" si="66">D399*E399</f>
        <v>0</v>
      </c>
    </row>
    <row r="400" spans="1:6" ht="31.9" customHeight="1" x14ac:dyDescent="0.25">
      <c r="A400" s="7">
        <v>3</v>
      </c>
      <c r="B400" s="16" t="s">
        <v>356</v>
      </c>
      <c r="C400" s="11" t="s">
        <v>8</v>
      </c>
      <c r="D400" s="13">
        <v>1.9</v>
      </c>
      <c r="E400" s="13"/>
      <c r="F400" s="14">
        <f t="shared" si="66"/>
        <v>0</v>
      </c>
    </row>
    <row r="401" spans="1:6" ht="31.9" customHeight="1" x14ac:dyDescent="0.25">
      <c r="A401" s="68" t="s">
        <v>9</v>
      </c>
      <c r="B401" s="69" t="s">
        <v>9</v>
      </c>
      <c r="C401" s="26"/>
      <c r="D401" s="26"/>
      <c r="E401" s="27"/>
      <c r="F401" s="28">
        <f>SUM(F398:F400)</f>
        <v>0</v>
      </c>
    </row>
    <row r="402" spans="1:6" ht="31.9" customHeight="1" x14ac:dyDescent="0.25">
      <c r="A402" s="68" t="s">
        <v>251</v>
      </c>
      <c r="B402" s="72" t="s">
        <v>76</v>
      </c>
      <c r="C402" s="21" t="s">
        <v>178</v>
      </c>
      <c r="D402" s="75" t="s">
        <v>179</v>
      </c>
      <c r="E402" s="75"/>
      <c r="F402" s="76"/>
    </row>
    <row r="403" spans="1:6" ht="31.9" customHeight="1" x14ac:dyDescent="0.25">
      <c r="A403" s="22" t="s">
        <v>5</v>
      </c>
      <c r="B403" s="23" t="s">
        <v>4</v>
      </c>
      <c r="C403" s="24" t="s">
        <v>2</v>
      </c>
      <c r="D403" s="24" t="s">
        <v>3</v>
      </c>
      <c r="E403" s="24" t="s">
        <v>6</v>
      </c>
      <c r="F403" s="25" t="s">
        <v>7</v>
      </c>
    </row>
    <row r="404" spans="1:6" ht="31.9" customHeight="1" x14ac:dyDescent="0.25">
      <c r="A404" s="7">
        <v>1</v>
      </c>
      <c r="B404" s="12" t="s">
        <v>444</v>
      </c>
      <c r="C404" s="11" t="s">
        <v>8</v>
      </c>
      <c r="D404" s="13">
        <v>50</v>
      </c>
      <c r="E404" s="13"/>
      <c r="F404" s="14">
        <f>D404*E404</f>
        <v>0</v>
      </c>
    </row>
    <row r="405" spans="1:6" ht="31.9" customHeight="1" x14ac:dyDescent="0.25">
      <c r="A405" s="7">
        <v>2</v>
      </c>
      <c r="B405" s="12" t="s">
        <v>361</v>
      </c>
      <c r="C405" s="11" t="s">
        <v>8</v>
      </c>
      <c r="D405" s="13">
        <v>22</v>
      </c>
      <c r="E405" s="13"/>
      <c r="F405" s="14">
        <f t="shared" ref="F405:F406" si="67">D405*E405</f>
        <v>0</v>
      </c>
    </row>
    <row r="406" spans="1:6" ht="31.9" customHeight="1" x14ac:dyDescent="0.25">
      <c r="A406" s="7">
        <v>3</v>
      </c>
      <c r="B406" s="16" t="s">
        <v>356</v>
      </c>
      <c r="C406" s="11" t="s">
        <v>8</v>
      </c>
      <c r="D406" s="13">
        <v>0.7</v>
      </c>
      <c r="E406" s="13"/>
      <c r="F406" s="14">
        <f t="shared" si="67"/>
        <v>0</v>
      </c>
    </row>
    <row r="407" spans="1:6" ht="31.9" customHeight="1" x14ac:dyDescent="0.25">
      <c r="A407" s="68" t="s">
        <v>9</v>
      </c>
      <c r="B407" s="69" t="s">
        <v>9</v>
      </c>
      <c r="C407" s="26"/>
      <c r="D407" s="26"/>
      <c r="E407" s="27"/>
      <c r="F407" s="28">
        <f>SUM(F404:F406)</f>
        <v>0</v>
      </c>
    </row>
    <row r="408" spans="1:6" ht="31.9" customHeight="1" x14ac:dyDescent="0.25">
      <c r="A408" s="68" t="s">
        <v>252</v>
      </c>
      <c r="B408" s="72" t="s">
        <v>77</v>
      </c>
      <c r="C408" s="21" t="s">
        <v>178</v>
      </c>
      <c r="D408" s="75" t="s">
        <v>179</v>
      </c>
      <c r="E408" s="75"/>
      <c r="F408" s="76"/>
    </row>
    <row r="409" spans="1:6" ht="31.9" customHeight="1" x14ac:dyDescent="0.25">
      <c r="A409" s="22" t="s">
        <v>5</v>
      </c>
      <c r="B409" s="23" t="s">
        <v>4</v>
      </c>
      <c r="C409" s="24" t="s">
        <v>2</v>
      </c>
      <c r="D409" s="24" t="s">
        <v>3</v>
      </c>
      <c r="E409" s="24" t="s">
        <v>6</v>
      </c>
      <c r="F409" s="25" t="s">
        <v>7</v>
      </c>
    </row>
    <row r="410" spans="1:6" ht="31.9" customHeight="1" x14ac:dyDescent="0.25">
      <c r="A410" s="7">
        <v>1</v>
      </c>
      <c r="B410" s="55" t="str">
        <f>B398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410" s="11" t="s">
        <v>8</v>
      </c>
      <c r="D410" s="13">
        <v>57</v>
      </c>
      <c r="E410" s="13"/>
      <c r="F410" s="14">
        <f>D410*E410</f>
        <v>0</v>
      </c>
    </row>
    <row r="411" spans="1:6" ht="31.9" customHeight="1" x14ac:dyDescent="0.25">
      <c r="A411" s="7">
        <v>2</v>
      </c>
      <c r="B411" s="45" t="s">
        <v>430</v>
      </c>
      <c r="C411" s="11" t="s">
        <v>8</v>
      </c>
      <c r="D411" s="13">
        <v>5.76</v>
      </c>
      <c r="E411" s="13"/>
      <c r="F411" s="14">
        <f t="shared" ref="F411:F412" si="68">D411*E411</f>
        <v>0</v>
      </c>
    </row>
    <row r="412" spans="1:6" ht="31.9" customHeight="1" x14ac:dyDescent="0.25">
      <c r="A412" s="7">
        <v>3</v>
      </c>
      <c r="B412" s="45" t="s">
        <v>186</v>
      </c>
      <c r="C412" s="11" t="s">
        <v>8</v>
      </c>
      <c r="D412" s="13">
        <v>2</v>
      </c>
      <c r="E412" s="13"/>
      <c r="F412" s="14">
        <f t="shared" si="68"/>
        <v>0</v>
      </c>
    </row>
    <row r="413" spans="1:6" ht="31.9" customHeight="1" x14ac:dyDescent="0.25">
      <c r="A413" s="68" t="s">
        <v>9</v>
      </c>
      <c r="B413" s="69" t="s">
        <v>9</v>
      </c>
      <c r="C413" s="26"/>
      <c r="D413" s="26"/>
      <c r="E413" s="27"/>
      <c r="F413" s="28">
        <f>SUM(F410:F412)</f>
        <v>0</v>
      </c>
    </row>
    <row r="414" spans="1:6" ht="31.9" customHeight="1" x14ac:dyDescent="0.25">
      <c r="A414" s="68" t="s">
        <v>253</v>
      </c>
      <c r="B414" s="72" t="s">
        <v>78</v>
      </c>
      <c r="C414" s="21" t="s">
        <v>178</v>
      </c>
      <c r="D414" s="75" t="s">
        <v>179</v>
      </c>
      <c r="E414" s="75"/>
      <c r="F414" s="76"/>
    </row>
    <row r="415" spans="1:6" ht="30" customHeight="1" x14ac:dyDescent="0.25">
      <c r="A415" s="22" t="s">
        <v>5</v>
      </c>
      <c r="B415" s="23" t="s">
        <v>4</v>
      </c>
      <c r="C415" s="24" t="s">
        <v>2</v>
      </c>
      <c r="D415" s="24" t="s">
        <v>3</v>
      </c>
      <c r="E415" s="24" t="s">
        <v>6</v>
      </c>
      <c r="F415" s="25" t="s">
        <v>7</v>
      </c>
    </row>
    <row r="416" spans="1:6" ht="31.9" customHeight="1" x14ac:dyDescent="0.25">
      <c r="A416" s="7">
        <v>1</v>
      </c>
      <c r="B416" s="12" t="s">
        <v>444</v>
      </c>
      <c r="C416" s="11" t="s">
        <v>8</v>
      </c>
      <c r="D416" s="13">
        <v>57</v>
      </c>
      <c r="E416" s="13"/>
      <c r="F416" s="14">
        <f>D416*E416</f>
        <v>0</v>
      </c>
    </row>
    <row r="417" spans="1:6" ht="31.9" customHeight="1" x14ac:dyDescent="0.25">
      <c r="A417" s="7">
        <v>2</v>
      </c>
      <c r="B417" s="12" t="s">
        <v>361</v>
      </c>
      <c r="C417" s="11" t="s">
        <v>8</v>
      </c>
      <c r="D417" s="13">
        <v>16</v>
      </c>
      <c r="E417" s="13"/>
      <c r="F417" s="14">
        <f t="shared" ref="F417:F418" si="69">D417*E417</f>
        <v>0</v>
      </c>
    </row>
    <row r="418" spans="1:6" s="57" customFormat="1" ht="31.9" customHeight="1" x14ac:dyDescent="0.25">
      <c r="A418" s="7">
        <v>3</v>
      </c>
      <c r="B418" s="16" t="s">
        <v>356</v>
      </c>
      <c r="C418" s="11" t="s">
        <v>8</v>
      </c>
      <c r="D418" s="13">
        <v>1</v>
      </c>
      <c r="E418" s="13"/>
      <c r="F418" s="14">
        <f t="shared" si="69"/>
        <v>0</v>
      </c>
    </row>
    <row r="419" spans="1:6" ht="31.9" customHeight="1" x14ac:dyDescent="0.25">
      <c r="A419" s="68" t="s">
        <v>9</v>
      </c>
      <c r="B419" s="69" t="s">
        <v>9</v>
      </c>
      <c r="C419" s="26"/>
      <c r="D419" s="26"/>
      <c r="E419" s="27"/>
      <c r="F419" s="28">
        <f>SUM(F416:F418)</f>
        <v>0</v>
      </c>
    </row>
    <row r="420" spans="1:6" ht="31.9" customHeight="1" x14ac:dyDescent="0.25">
      <c r="A420" s="68" t="s">
        <v>254</v>
      </c>
      <c r="B420" s="72" t="s">
        <v>79</v>
      </c>
      <c r="C420" s="21" t="s">
        <v>178</v>
      </c>
      <c r="D420" s="75" t="s">
        <v>179</v>
      </c>
      <c r="E420" s="75"/>
      <c r="F420" s="76"/>
    </row>
    <row r="421" spans="1:6" ht="30" customHeight="1" x14ac:dyDescent="0.25">
      <c r="A421" s="22" t="s">
        <v>5</v>
      </c>
      <c r="B421" s="23" t="s">
        <v>4</v>
      </c>
      <c r="C421" s="24" t="s">
        <v>2</v>
      </c>
      <c r="D421" s="24" t="s">
        <v>3</v>
      </c>
      <c r="E421" s="24" t="s">
        <v>6</v>
      </c>
      <c r="F421" s="25" t="s">
        <v>7</v>
      </c>
    </row>
    <row r="422" spans="1:6" ht="31.9" customHeight="1" x14ac:dyDescent="0.25">
      <c r="A422" s="7">
        <v>1</v>
      </c>
      <c r="B422" s="55" t="str">
        <f>B398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422" s="11" t="s">
        <v>8</v>
      </c>
      <c r="D422" s="13">
        <v>54.5</v>
      </c>
      <c r="E422" s="13"/>
      <c r="F422" s="14">
        <f>D422*E422</f>
        <v>0</v>
      </c>
    </row>
    <row r="423" spans="1:6" ht="31.9" customHeight="1" x14ac:dyDescent="0.25">
      <c r="A423" s="7">
        <v>2</v>
      </c>
      <c r="B423" s="17" t="s">
        <v>430</v>
      </c>
      <c r="C423" s="11" t="s">
        <v>8</v>
      </c>
      <c r="D423" s="13">
        <v>1.82</v>
      </c>
      <c r="E423" s="13"/>
      <c r="F423" s="14">
        <f t="shared" ref="F423:F424" si="70">D423*E423</f>
        <v>0</v>
      </c>
    </row>
    <row r="424" spans="1:6" ht="31.9" customHeight="1" x14ac:dyDescent="0.25">
      <c r="A424" s="7">
        <v>3</v>
      </c>
      <c r="B424" s="12" t="s">
        <v>361</v>
      </c>
      <c r="C424" s="11" t="s">
        <v>8</v>
      </c>
      <c r="D424" s="13">
        <v>4</v>
      </c>
      <c r="E424" s="13"/>
      <c r="F424" s="14">
        <f t="shared" si="70"/>
        <v>0</v>
      </c>
    </row>
    <row r="425" spans="1:6" ht="31.9" customHeight="1" x14ac:dyDescent="0.25">
      <c r="A425" s="68" t="s">
        <v>9</v>
      </c>
      <c r="B425" s="69" t="s">
        <v>9</v>
      </c>
      <c r="C425" s="26"/>
      <c r="D425" s="26"/>
      <c r="E425" s="27"/>
      <c r="F425" s="28">
        <f>SUM(F422:F424)</f>
        <v>0</v>
      </c>
    </row>
    <row r="426" spans="1:6" ht="31.9" customHeight="1" x14ac:dyDescent="0.25">
      <c r="A426" s="68" t="s">
        <v>255</v>
      </c>
      <c r="B426" s="72" t="s">
        <v>80</v>
      </c>
      <c r="C426" s="21" t="s">
        <v>178</v>
      </c>
      <c r="D426" s="75" t="s">
        <v>179</v>
      </c>
      <c r="E426" s="75"/>
      <c r="F426" s="76"/>
    </row>
    <row r="427" spans="1:6" ht="30" customHeight="1" x14ac:dyDescent="0.25">
      <c r="A427" s="22" t="s">
        <v>5</v>
      </c>
      <c r="B427" s="23" t="s">
        <v>4</v>
      </c>
      <c r="C427" s="24" t="s">
        <v>2</v>
      </c>
      <c r="D427" s="24" t="s">
        <v>3</v>
      </c>
      <c r="E427" s="24" t="s">
        <v>6</v>
      </c>
      <c r="F427" s="25" t="s">
        <v>7</v>
      </c>
    </row>
    <row r="428" spans="1:6" ht="31.9" customHeight="1" x14ac:dyDescent="0.25">
      <c r="A428" s="7">
        <v>1</v>
      </c>
      <c r="B428" s="12" t="s">
        <v>444</v>
      </c>
      <c r="C428" s="11" t="s">
        <v>8</v>
      </c>
      <c r="D428" s="13">
        <v>50</v>
      </c>
      <c r="E428" s="13"/>
      <c r="F428" s="14">
        <f>D428*E428</f>
        <v>0</v>
      </c>
    </row>
    <row r="429" spans="1:6" ht="31.9" customHeight="1" x14ac:dyDescent="0.25">
      <c r="A429" s="7">
        <v>2</v>
      </c>
      <c r="B429" s="12" t="s">
        <v>361</v>
      </c>
      <c r="C429" s="11" t="s">
        <v>8</v>
      </c>
      <c r="D429" s="13">
        <v>8</v>
      </c>
      <c r="E429" s="13"/>
      <c r="F429" s="14">
        <f t="shared" ref="F429" si="71">D429*E429</f>
        <v>0</v>
      </c>
    </row>
    <row r="430" spans="1:6" ht="31.9" customHeight="1" x14ac:dyDescent="0.25">
      <c r="A430" s="68" t="s">
        <v>9</v>
      </c>
      <c r="B430" s="69" t="s">
        <v>9</v>
      </c>
      <c r="C430" s="26"/>
      <c r="D430" s="26"/>
      <c r="E430" s="27"/>
      <c r="F430" s="28">
        <f>SUM(F428:F429)</f>
        <v>0</v>
      </c>
    </row>
    <row r="431" spans="1:6" ht="31.9" customHeight="1" x14ac:dyDescent="0.25">
      <c r="A431" s="68" t="s">
        <v>256</v>
      </c>
      <c r="B431" s="72" t="s">
        <v>81</v>
      </c>
      <c r="C431" s="21" t="s">
        <v>178</v>
      </c>
      <c r="D431" s="75" t="s">
        <v>179</v>
      </c>
      <c r="E431" s="75"/>
      <c r="F431" s="76"/>
    </row>
    <row r="432" spans="1:6" ht="30" customHeight="1" x14ac:dyDescent="0.25">
      <c r="A432" s="22" t="s">
        <v>5</v>
      </c>
      <c r="B432" s="23" t="s">
        <v>4</v>
      </c>
      <c r="C432" s="24" t="s">
        <v>2</v>
      </c>
      <c r="D432" s="24" t="s">
        <v>3</v>
      </c>
      <c r="E432" s="24" t="s">
        <v>6</v>
      </c>
      <c r="F432" s="25" t="s">
        <v>7</v>
      </c>
    </row>
    <row r="433" spans="1:6" ht="31.9" customHeight="1" x14ac:dyDescent="0.25">
      <c r="A433" s="7">
        <v>1</v>
      </c>
      <c r="B433" s="12" t="s">
        <v>444</v>
      </c>
      <c r="C433" s="11" t="s">
        <v>8</v>
      </c>
      <c r="D433" s="13">
        <v>42</v>
      </c>
      <c r="E433" s="13"/>
      <c r="F433" s="14">
        <f>D433*E433</f>
        <v>0</v>
      </c>
    </row>
    <row r="434" spans="1:6" ht="31.9" customHeight="1" x14ac:dyDescent="0.25">
      <c r="A434" s="7">
        <v>2</v>
      </c>
      <c r="B434" s="45" t="s">
        <v>430</v>
      </c>
      <c r="C434" s="11" t="s">
        <v>8</v>
      </c>
      <c r="D434" s="13">
        <v>3</v>
      </c>
      <c r="E434" s="13"/>
      <c r="F434" s="14">
        <f t="shared" ref="F434:F436" si="72">D434*E434</f>
        <v>0</v>
      </c>
    </row>
    <row r="435" spans="1:6" ht="31.9" customHeight="1" x14ac:dyDescent="0.25">
      <c r="A435" s="7">
        <v>3</v>
      </c>
      <c r="B435" s="45" t="s">
        <v>186</v>
      </c>
      <c r="C435" s="11" t="s">
        <v>8</v>
      </c>
      <c r="D435" s="13">
        <v>1.75</v>
      </c>
      <c r="E435" s="13"/>
      <c r="F435" s="14">
        <f t="shared" si="72"/>
        <v>0</v>
      </c>
    </row>
    <row r="436" spans="1:6" ht="31.9" customHeight="1" x14ac:dyDescent="0.25">
      <c r="A436" s="7">
        <v>4</v>
      </c>
      <c r="B436" s="45" t="s">
        <v>430</v>
      </c>
      <c r="C436" s="11" t="s">
        <v>8</v>
      </c>
      <c r="D436" s="13">
        <v>0.5</v>
      </c>
      <c r="E436" s="13"/>
      <c r="F436" s="14">
        <f t="shared" si="72"/>
        <v>0</v>
      </c>
    </row>
    <row r="437" spans="1:6" ht="31.9" customHeight="1" x14ac:dyDescent="0.25">
      <c r="A437" s="68" t="s">
        <v>9</v>
      </c>
      <c r="B437" s="69" t="s">
        <v>9</v>
      </c>
      <c r="C437" s="26"/>
      <c r="D437" s="26"/>
      <c r="E437" s="27"/>
      <c r="F437" s="28">
        <f>SUM(F433:F436)</f>
        <v>0</v>
      </c>
    </row>
    <row r="438" spans="1:6" ht="31.9" customHeight="1" x14ac:dyDescent="0.25">
      <c r="A438" s="68" t="s">
        <v>257</v>
      </c>
      <c r="B438" s="72" t="s">
        <v>82</v>
      </c>
      <c r="C438" s="21" t="s">
        <v>178</v>
      </c>
      <c r="D438" s="75" t="s">
        <v>179</v>
      </c>
      <c r="E438" s="75"/>
      <c r="F438" s="76"/>
    </row>
    <row r="439" spans="1:6" ht="30" customHeight="1" x14ac:dyDescent="0.25">
      <c r="A439" s="22" t="s">
        <v>5</v>
      </c>
      <c r="B439" s="23" t="s">
        <v>4</v>
      </c>
      <c r="C439" s="24" t="s">
        <v>2</v>
      </c>
      <c r="D439" s="24" t="s">
        <v>3</v>
      </c>
      <c r="E439" s="24" t="s">
        <v>6</v>
      </c>
      <c r="F439" s="25" t="s">
        <v>7</v>
      </c>
    </row>
    <row r="440" spans="1:6" ht="31.9" customHeight="1" x14ac:dyDescent="0.25">
      <c r="A440" s="7">
        <v>1</v>
      </c>
      <c r="B440" s="12" t="s">
        <v>444</v>
      </c>
      <c r="C440" s="11" t="s">
        <v>8</v>
      </c>
      <c r="D440" s="13">
        <v>42</v>
      </c>
      <c r="E440" s="13"/>
      <c r="F440" s="14">
        <f>D440*E440</f>
        <v>0</v>
      </c>
    </row>
    <row r="441" spans="1:6" ht="31.9" customHeight="1" x14ac:dyDescent="0.25">
      <c r="A441" s="7">
        <v>2</v>
      </c>
      <c r="B441" s="12" t="s">
        <v>361</v>
      </c>
      <c r="C441" s="11" t="s">
        <v>8</v>
      </c>
      <c r="D441" s="13">
        <v>21.5</v>
      </c>
      <c r="E441" s="13"/>
      <c r="F441" s="14">
        <f t="shared" ref="F441:F442" si="73">D441*E441</f>
        <v>0</v>
      </c>
    </row>
    <row r="442" spans="1:6" ht="31.9" customHeight="1" x14ac:dyDescent="0.25">
      <c r="A442" s="7">
        <v>3</v>
      </c>
      <c r="B442" s="16" t="s">
        <v>356</v>
      </c>
      <c r="C442" s="11" t="s">
        <v>8</v>
      </c>
      <c r="D442" s="13">
        <v>1.7</v>
      </c>
      <c r="E442" s="13"/>
      <c r="F442" s="14">
        <f t="shared" si="73"/>
        <v>0</v>
      </c>
    </row>
    <row r="443" spans="1:6" ht="30" customHeight="1" x14ac:dyDescent="0.25">
      <c r="A443" s="68" t="s">
        <v>9</v>
      </c>
      <c r="B443" s="69" t="s">
        <v>9</v>
      </c>
      <c r="C443" s="26"/>
      <c r="D443" s="26"/>
      <c r="E443" s="27"/>
      <c r="F443" s="28">
        <f>SUM(F440:F442)</f>
        <v>0</v>
      </c>
    </row>
    <row r="444" spans="1:6" ht="42" customHeight="1" x14ac:dyDescent="0.25">
      <c r="A444" s="68" t="s">
        <v>258</v>
      </c>
      <c r="B444" s="72" t="s">
        <v>83</v>
      </c>
      <c r="C444" s="21" t="s">
        <v>178</v>
      </c>
      <c r="D444" s="75" t="s">
        <v>179</v>
      </c>
      <c r="E444" s="75"/>
      <c r="F444" s="76"/>
    </row>
    <row r="445" spans="1:6" ht="31.9" customHeight="1" x14ac:dyDescent="0.25">
      <c r="A445" s="22" t="s">
        <v>5</v>
      </c>
      <c r="B445" s="23" t="s">
        <v>4</v>
      </c>
      <c r="C445" s="24" t="s">
        <v>2</v>
      </c>
      <c r="D445" s="24" t="s">
        <v>3</v>
      </c>
      <c r="E445" s="24" t="s">
        <v>6</v>
      </c>
      <c r="F445" s="25" t="s">
        <v>7</v>
      </c>
    </row>
    <row r="446" spans="1:6" ht="31.9" customHeight="1" x14ac:dyDescent="0.25">
      <c r="A446" s="7">
        <v>1</v>
      </c>
      <c r="B446" s="55" t="str">
        <f>B422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446" s="11" t="s">
        <v>8</v>
      </c>
      <c r="D446" s="13">
        <v>65</v>
      </c>
      <c r="E446" s="13"/>
      <c r="F446" s="14">
        <f>D446*E446</f>
        <v>0</v>
      </c>
    </row>
    <row r="447" spans="1:6" ht="31.9" customHeight="1" x14ac:dyDescent="0.25">
      <c r="A447" s="7">
        <v>2</v>
      </c>
      <c r="B447" s="12" t="s">
        <v>361</v>
      </c>
      <c r="C447" s="11" t="s">
        <v>8</v>
      </c>
      <c r="D447" s="13">
        <v>9</v>
      </c>
      <c r="E447" s="13"/>
      <c r="F447" s="14">
        <f t="shared" ref="F447:F448" si="74">D447*E447</f>
        <v>0</v>
      </c>
    </row>
    <row r="448" spans="1:6" ht="31.9" customHeight="1" x14ac:dyDescent="0.25">
      <c r="A448" s="7">
        <v>3</v>
      </c>
      <c r="B448" s="16" t="s">
        <v>356</v>
      </c>
      <c r="C448" s="11" t="s">
        <v>8</v>
      </c>
      <c r="D448" s="13">
        <v>1.24</v>
      </c>
      <c r="E448" s="13"/>
      <c r="F448" s="14">
        <f t="shared" si="74"/>
        <v>0</v>
      </c>
    </row>
    <row r="449" spans="1:6" ht="31.9" customHeight="1" x14ac:dyDescent="0.25">
      <c r="A449" s="68" t="s">
        <v>9</v>
      </c>
      <c r="B449" s="69" t="s">
        <v>9</v>
      </c>
      <c r="C449" s="26"/>
      <c r="D449" s="26"/>
      <c r="E449" s="27"/>
      <c r="F449" s="28">
        <f>SUM(F446:F448)</f>
        <v>0</v>
      </c>
    </row>
    <row r="450" spans="1:6" ht="31.9" customHeight="1" x14ac:dyDescent="0.25">
      <c r="A450" s="68" t="s">
        <v>259</v>
      </c>
      <c r="B450" s="72" t="s">
        <v>84</v>
      </c>
      <c r="C450" s="21" t="s">
        <v>178</v>
      </c>
      <c r="D450" s="75" t="s">
        <v>179</v>
      </c>
      <c r="E450" s="75"/>
      <c r="F450" s="76"/>
    </row>
    <row r="451" spans="1:6" ht="30" customHeight="1" x14ac:dyDescent="0.25">
      <c r="A451" s="22" t="s">
        <v>5</v>
      </c>
      <c r="B451" s="23" t="s">
        <v>4</v>
      </c>
      <c r="C451" s="24" t="s">
        <v>2</v>
      </c>
      <c r="D451" s="24" t="s">
        <v>3</v>
      </c>
      <c r="E451" s="24" t="s">
        <v>6</v>
      </c>
      <c r="F451" s="25" t="s">
        <v>7</v>
      </c>
    </row>
    <row r="452" spans="1:6" ht="31.9" customHeight="1" x14ac:dyDescent="0.25">
      <c r="A452" s="7">
        <v>1</v>
      </c>
      <c r="B452" s="55" t="str">
        <f>B446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452" s="11" t="s">
        <v>8</v>
      </c>
      <c r="D452" s="13">
        <v>50.5</v>
      </c>
      <c r="E452" s="13"/>
      <c r="F452" s="14">
        <f>D452*E452</f>
        <v>0</v>
      </c>
    </row>
    <row r="453" spans="1:6" ht="31.9" customHeight="1" x14ac:dyDescent="0.25">
      <c r="A453" s="7">
        <v>2</v>
      </c>
      <c r="B453" s="12" t="s">
        <v>361</v>
      </c>
      <c r="C453" s="11" t="s">
        <v>8</v>
      </c>
      <c r="D453" s="13">
        <v>12.5</v>
      </c>
      <c r="E453" s="13"/>
      <c r="F453" s="14">
        <f t="shared" ref="F453:F454" si="75">D453*E453</f>
        <v>0</v>
      </c>
    </row>
    <row r="454" spans="1:6" ht="31.9" customHeight="1" x14ac:dyDescent="0.25">
      <c r="A454" s="7">
        <v>3</v>
      </c>
      <c r="B454" s="16" t="s">
        <v>356</v>
      </c>
      <c r="C454" s="11" t="s">
        <v>8</v>
      </c>
      <c r="D454" s="13">
        <v>1.3</v>
      </c>
      <c r="E454" s="13"/>
      <c r="F454" s="14">
        <f t="shared" si="75"/>
        <v>0</v>
      </c>
    </row>
    <row r="455" spans="1:6" ht="31.9" customHeight="1" x14ac:dyDescent="0.25">
      <c r="A455" s="68" t="s">
        <v>9</v>
      </c>
      <c r="B455" s="69" t="s">
        <v>9</v>
      </c>
      <c r="C455" s="26"/>
      <c r="D455" s="26"/>
      <c r="E455" s="27"/>
      <c r="F455" s="28">
        <f>SUM(F452:F454)</f>
        <v>0</v>
      </c>
    </row>
    <row r="456" spans="1:6" ht="31.9" customHeight="1" x14ac:dyDescent="0.25">
      <c r="A456" s="68" t="s">
        <v>260</v>
      </c>
      <c r="B456" s="72" t="s">
        <v>85</v>
      </c>
      <c r="C456" s="21" t="s">
        <v>178</v>
      </c>
      <c r="D456" s="75" t="s">
        <v>179</v>
      </c>
      <c r="E456" s="75"/>
      <c r="F456" s="76"/>
    </row>
    <row r="457" spans="1:6" ht="31.9" customHeight="1" x14ac:dyDescent="0.25">
      <c r="A457" s="22" t="s">
        <v>5</v>
      </c>
      <c r="B457" s="23" t="s">
        <v>4</v>
      </c>
      <c r="C457" s="24" t="s">
        <v>2</v>
      </c>
      <c r="D457" s="24" t="s">
        <v>3</v>
      </c>
      <c r="E457" s="24" t="s">
        <v>6</v>
      </c>
      <c r="F457" s="25" t="s">
        <v>7</v>
      </c>
    </row>
    <row r="458" spans="1:6" ht="31.9" customHeight="1" x14ac:dyDescent="0.25">
      <c r="A458" s="7">
        <v>1</v>
      </c>
      <c r="B458" s="55" t="str">
        <f>B452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458" s="11" t="s">
        <v>8</v>
      </c>
      <c r="D458" s="13">
        <v>64</v>
      </c>
      <c r="E458" s="13"/>
      <c r="F458" s="14">
        <f>D458*E458</f>
        <v>0</v>
      </c>
    </row>
    <row r="459" spans="1:6" ht="30" customHeight="1" x14ac:dyDescent="0.25">
      <c r="A459" s="7">
        <v>2</v>
      </c>
      <c r="B459" s="45" t="s">
        <v>430</v>
      </c>
      <c r="C459" s="11" t="s">
        <v>8</v>
      </c>
      <c r="D459" s="13">
        <v>2.88</v>
      </c>
      <c r="E459" s="13"/>
      <c r="F459" s="14">
        <f t="shared" ref="F459:F460" si="76">D459*E459</f>
        <v>0</v>
      </c>
    </row>
    <row r="460" spans="1:6" ht="31.9" customHeight="1" x14ac:dyDescent="0.25">
      <c r="A460" s="7">
        <v>3</v>
      </c>
      <c r="B460" s="45" t="s">
        <v>186</v>
      </c>
      <c r="C460" s="11" t="s">
        <v>8</v>
      </c>
      <c r="D460" s="13">
        <v>1.8</v>
      </c>
      <c r="E460" s="13"/>
      <c r="F460" s="14">
        <f t="shared" si="76"/>
        <v>0</v>
      </c>
    </row>
    <row r="461" spans="1:6" ht="31.9" customHeight="1" x14ac:dyDescent="0.25">
      <c r="A461" s="68" t="s">
        <v>9</v>
      </c>
      <c r="B461" s="69" t="s">
        <v>9</v>
      </c>
      <c r="C461" s="26"/>
      <c r="D461" s="26"/>
      <c r="E461" s="27"/>
      <c r="F461" s="28">
        <f>SUM(F458:F460)</f>
        <v>0</v>
      </c>
    </row>
    <row r="462" spans="1:6" ht="31.9" customHeight="1" x14ac:dyDescent="0.25">
      <c r="A462" s="68" t="s">
        <v>261</v>
      </c>
      <c r="B462" s="72" t="s">
        <v>86</v>
      </c>
      <c r="C462" s="21" t="s">
        <v>178</v>
      </c>
      <c r="D462" s="75" t="s">
        <v>179</v>
      </c>
      <c r="E462" s="75"/>
      <c r="F462" s="76"/>
    </row>
    <row r="463" spans="1:6" ht="31.9" customHeight="1" x14ac:dyDescent="0.25">
      <c r="A463" s="22" t="s">
        <v>5</v>
      </c>
      <c r="B463" s="23" t="s">
        <v>4</v>
      </c>
      <c r="C463" s="24" t="s">
        <v>2</v>
      </c>
      <c r="D463" s="24" t="s">
        <v>3</v>
      </c>
      <c r="E463" s="24" t="s">
        <v>6</v>
      </c>
      <c r="F463" s="25" t="s">
        <v>7</v>
      </c>
    </row>
    <row r="464" spans="1:6" ht="31.9" customHeight="1" x14ac:dyDescent="0.25">
      <c r="A464" s="7">
        <v>1</v>
      </c>
      <c r="B464" s="55" t="str">
        <f>B458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464" s="11" t="s">
        <v>8</v>
      </c>
      <c r="D464" s="13">
        <v>58.5</v>
      </c>
      <c r="E464" s="13"/>
      <c r="F464" s="14">
        <f>D464*E464</f>
        <v>0</v>
      </c>
    </row>
    <row r="465" spans="1:6" ht="31.9" customHeight="1" x14ac:dyDescent="0.25">
      <c r="A465" s="7">
        <v>2</v>
      </c>
      <c r="B465" s="12" t="s">
        <v>361</v>
      </c>
      <c r="C465" s="11" t="s">
        <v>8</v>
      </c>
      <c r="D465" s="13">
        <v>8.5</v>
      </c>
      <c r="E465" s="13"/>
      <c r="F465" s="14">
        <f t="shared" ref="F465:F466" si="77">D465*E465</f>
        <v>0</v>
      </c>
    </row>
    <row r="466" spans="1:6" ht="31.9" customHeight="1" x14ac:dyDescent="0.25">
      <c r="A466" s="7">
        <v>3</v>
      </c>
      <c r="B466" s="16" t="s">
        <v>356</v>
      </c>
      <c r="C466" s="11" t="s">
        <v>8</v>
      </c>
      <c r="D466" s="13">
        <v>1.4</v>
      </c>
      <c r="E466" s="13"/>
      <c r="F466" s="14">
        <f t="shared" si="77"/>
        <v>0</v>
      </c>
    </row>
    <row r="467" spans="1:6" ht="31.9" customHeight="1" x14ac:dyDescent="0.25">
      <c r="A467" s="68" t="s">
        <v>9</v>
      </c>
      <c r="B467" s="69" t="s">
        <v>9</v>
      </c>
      <c r="C467" s="26"/>
      <c r="D467" s="26"/>
      <c r="E467" s="27"/>
      <c r="F467" s="28">
        <f>SUM(F464:F466)</f>
        <v>0</v>
      </c>
    </row>
    <row r="468" spans="1:6" ht="31.9" customHeight="1" x14ac:dyDescent="0.25">
      <c r="A468" s="68" t="s">
        <v>262</v>
      </c>
      <c r="B468" s="72" t="s">
        <v>87</v>
      </c>
      <c r="C468" s="21" t="s">
        <v>178</v>
      </c>
      <c r="D468" s="75" t="s">
        <v>179</v>
      </c>
      <c r="E468" s="75"/>
      <c r="F468" s="76"/>
    </row>
    <row r="469" spans="1:6" ht="31.9" customHeight="1" x14ac:dyDescent="0.25">
      <c r="A469" s="22" t="s">
        <v>5</v>
      </c>
      <c r="B469" s="23" t="s">
        <v>4</v>
      </c>
      <c r="C469" s="24" t="s">
        <v>2</v>
      </c>
      <c r="D469" s="24" t="s">
        <v>3</v>
      </c>
      <c r="E469" s="24" t="s">
        <v>6</v>
      </c>
      <c r="F469" s="25" t="s">
        <v>7</v>
      </c>
    </row>
    <row r="470" spans="1:6" ht="30" customHeight="1" x14ac:dyDescent="0.25">
      <c r="A470" s="7">
        <v>1</v>
      </c>
      <c r="B470" s="17" t="s">
        <v>444</v>
      </c>
      <c r="C470" s="11" t="s">
        <v>8</v>
      </c>
      <c r="D470" s="13">
        <v>68</v>
      </c>
      <c r="E470" s="13"/>
      <c r="F470" s="14">
        <f>D470*E470</f>
        <v>0</v>
      </c>
    </row>
    <row r="471" spans="1:6" ht="31.9" customHeight="1" x14ac:dyDescent="0.25">
      <c r="A471" s="7">
        <v>2</v>
      </c>
      <c r="B471" s="12" t="s">
        <v>361</v>
      </c>
      <c r="C471" s="11" t="s">
        <v>8</v>
      </c>
      <c r="D471" s="13">
        <v>25</v>
      </c>
      <c r="E471" s="13"/>
      <c r="F471" s="14">
        <f t="shared" ref="F471:F472" si="78">D471*E471</f>
        <v>0</v>
      </c>
    </row>
    <row r="472" spans="1:6" ht="31.9" customHeight="1" x14ac:dyDescent="0.25">
      <c r="A472" s="7">
        <v>3</v>
      </c>
      <c r="B472" s="16" t="s">
        <v>356</v>
      </c>
      <c r="C472" s="11" t="s">
        <v>8</v>
      </c>
      <c r="D472" s="13">
        <v>1</v>
      </c>
      <c r="E472" s="13"/>
      <c r="F472" s="14">
        <f t="shared" si="78"/>
        <v>0</v>
      </c>
    </row>
    <row r="473" spans="1:6" ht="31.9" customHeight="1" x14ac:dyDescent="0.25">
      <c r="A473" s="68" t="s">
        <v>9</v>
      </c>
      <c r="B473" s="69" t="s">
        <v>9</v>
      </c>
      <c r="C473" s="26"/>
      <c r="D473" s="26"/>
      <c r="E473" s="27"/>
      <c r="F473" s="28">
        <f>SUM(F470:F472)</f>
        <v>0</v>
      </c>
    </row>
    <row r="474" spans="1:6" ht="31.9" customHeight="1" x14ac:dyDescent="0.25">
      <c r="A474" s="68" t="s">
        <v>263</v>
      </c>
      <c r="B474" s="72" t="s">
        <v>88</v>
      </c>
      <c r="C474" s="21" t="s">
        <v>178</v>
      </c>
      <c r="D474" s="75" t="s">
        <v>179</v>
      </c>
      <c r="E474" s="75"/>
      <c r="F474" s="76"/>
    </row>
    <row r="475" spans="1:6" ht="31.9" customHeight="1" x14ac:dyDescent="0.25">
      <c r="A475" s="22" t="s">
        <v>5</v>
      </c>
      <c r="B475" s="23" t="s">
        <v>4</v>
      </c>
      <c r="C475" s="24" t="s">
        <v>2</v>
      </c>
      <c r="D475" s="24" t="s">
        <v>3</v>
      </c>
      <c r="E475" s="24" t="s">
        <v>6</v>
      </c>
      <c r="F475" s="25" t="s">
        <v>7</v>
      </c>
    </row>
    <row r="476" spans="1:6" ht="31.9" customHeight="1" x14ac:dyDescent="0.25">
      <c r="A476" s="7">
        <v>1</v>
      </c>
      <c r="B476" s="55" t="s">
        <v>444</v>
      </c>
      <c r="C476" s="11" t="s">
        <v>8</v>
      </c>
      <c r="D476" s="13">
        <v>43</v>
      </c>
      <c r="E476" s="13"/>
      <c r="F476" s="14">
        <f>D476*E476</f>
        <v>0</v>
      </c>
    </row>
    <row r="477" spans="1:6" ht="31.9" customHeight="1" x14ac:dyDescent="0.25">
      <c r="A477" s="7">
        <v>2</v>
      </c>
      <c r="B477" s="45" t="s">
        <v>427</v>
      </c>
      <c r="C477" s="11" t="s">
        <v>8</v>
      </c>
      <c r="D477" s="13">
        <v>2.25</v>
      </c>
      <c r="E477" s="13"/>
      <c r="F477" s="14">
        <f t="shared" ref="F477:F478" si="79">D477*E477</f>
        <v>0</v>
      </c>
    </row>
    <row r="478" spans="1:6" ht="31.9" customHeight="1" x14ac:dyDescent="0.25">
      <c r="A478" s="7">
        <v>3</v>
      </c>
      <c r="B478" s="45" t="s">
        <v>186</v>
      </c>
      <c r="C478" s="11" t="s">
        <v>8</v>
      </c>
      <c r="D478" s="13">
        <v>1.7</v>
      </c>
      <c r="E478" s="13"/>
      <c r="F478" s="14">
        <f t="shared" si="79"/>
        <v>0</v>
      </c>
    </row>
    <row r="479" spans="1:6" ht="31.9" customHeight="1" x14ac:dyDescent="0.25">
      <c r="A479" s="68" t="s">
        <v>9</v>
      </c>
      <c r="B479" s="69" t="s">
        <v>9</v>
      </c>
      <c r="C479" s="26"/>
      <c r="D479" s="26"/>
      <c r="E479" s="27"/>
      <c r="F479" s="28">
        <f>SUM(F476:F478)</f>
        <v>0</v>
      </c>
    </row>
    <row r="480" spans="1:6" ht="31.9" customHeight="1" x14ac:dyDescent="0.25">
      <c r="A480" s="68" t="s">
        <v>264</v>
      </c>
      <c r="B480" s="72" t="s">
        <v>89</v>
      </c>
      <c r="C480" s="21" t="s">
        <v>178</v>
      </c>
      <c r="D480" s="75" t="s">
        <v>179</v>
      </c>
      <c r="E480" s="75"/>
      <c r="F480" s="76"/>
    </row>
    <row r="481" spans="1:6" ht="31.9" customHeight="1" x14ac:dyDescent="0.25">
      <c r="A481" s="22" t="s">
        <v>5</v>
      </c>
      <c r="B481" s="23" t="s">
        <v>4</v>
      </c>
      <c r="C481" s="24" t="s">
        <v>2</v>
      </c>
      <c r="D481" s="24" t="s">
        <v>3</v>
      </c>
      <c r="E481" s="24" t="s">
        <v>6</v>
      </c>
      <c r="F481" s="25" t="s">
        <v>7</v>
      </c>
    </row>
    <row r="482" spans="1:6" ht="31.9" customHeight="1" x14ac:dyDescent="0.25">
      <c r="A482" s="7">
        <v>1</v>
      </c>
      <c r="B482" s="55" t="s">
        <v>444</v>
      </c>
      <c r="C482" s="11" t="s">
        <v>8</v>
      </c>
      <c r="D482" s="13">
        <v>43.5</v>
      </c>
      <c r="E482" s="13"/>
      <c r="F482" s="14">
        <f>D482*E482</f>
        <v>0</v>
      </c>
    </row>
    <row r="483" spans="1:6" ht="31.9" customHeight="1" x14ac:dyDescent="0.25">
      <c r="A483" s="7">
        <v>2</v>
      </c>
      <c r="B483" s="17" t="s">
        <v>364</v>
      </c>
      <c r="C483" s="11" t="s">
        <v>8</v>
      </c>
      <c r="D483" s="13">
        <v>1.21</v>
      </c>
      <c r="E483" s="13"/>
      <c r="F483" s="14">
        <f t="shared" ref="F483:F484" si="80">D483*E483</f>
        <v>0</v>
      </c>
    </row>
    <row r="484" spans="1:6" ht="31.9" customHeight="1" x14ac:dyDescent="0.25">
      <c r="A484" s="7">
        <v>3</v>
      </c>
      <c r="B484" s="12" t="s">
        <v>361</v>
      </c>
      <c r="C484" s="11" t="s">
        <v>8</v>
      </c>
      <c r="D484" s="13">
        <v>3.6</v>
      </c>
      <c r="E484" s="13"/>
      <c r="F484" s="14">
        <f t="shared" si="80"/>
        <v>0</v>
      </c>
    </row>
    <row r="485" spans="1:6" ht="31.9" customHeight="1" x14ac:dyDescent="0.25">
      <c r="A485" s="68" t="s">
        <v>9</v>
      </c>
      <c r="B485" s="69" t="s">
        <v>9</v>
      </c>
      <c r="C485" s="26"/>
      <c r="D485" s="26"/>
      <c r="E485" s="27"/>
      <c r="F485" s="28">
        <f>SUM(F482:F484)</f>
        <v>0</v>
      </c>
    </row>
    <row r="486" spans="1:6" ht="31.9" customHeight="1" x14ac:dyDescent="0.25">
      <c r="A486" s="64"/>
      <c r="B486" s="48" t="s">
        <v>436</v>
      </c>
      <c r="C486" s="26"/>
      <c r="D486" s="26"/>
      <c r="E486" s="26"/>
      <c r="F486" s="65">
        <f>F10+F15+F21+F27+F33+F38+F44+F50+F56+F61+F66+F71+F76+F81+F87+F92+F98+F103+F108+F114+F119+F125+F131+F139+F146+F153+F160+F167+F172+F177+F183+F189+F196+F202+F208+F214+F220+F226+F232+F238+F243+F249+F255+F260+F266+F272+F278+F283+F289+F295+F301+F307+F313+F318+F322+F329+F335+F341+F347+F353+F358+F364+F370+F376+F382+F389+F395+F401+F407+F413+F419+F425+F430+F437+F443+F449+F455+F461+F467+F473+F479+F485</f>
        <v>0</v>
      </c>
    </row>
    <row r="487" spans="1:6" ht="31.9" customHeight="1" x14ac:dyDescent="0.25">
      <c r="A487" s="68" t="s">
        <v>366</v>
      </c>
      <c r="B487" s="69"/>
      <c r="C487" s="69"/>
      <c r="D487" s="69"/>
      <c r="E487" s="69"/>
      <c r="F487" s="74"/>
    </row>
    <row r="488" spans="1:6" ht="31.9" customHeight="1" x14ac:dyDescent="0.25">
      <c r="A488" s="68" t="s">
        <v>265</v>
      </c>
      <c r="B488" s="72" t="s">
        <v>90</v>
      </c>
      <c r="C488" s="21" t="s">
        <v>269</v>
      </c>
      <c r="D488" s="75" t="s">
        <v>270</v>
      </c>
      <c r="E488" s="75"/>
      <c r="F488" s="76"/>
    </row>
    <row r="489" spans="1:6" ht="31.9" customHeight="1" x14ac:dyDescent="0.25">
      <c r="A489" s="22" t="s">
        <v>5</v>
      </c>
      <c r="B489" s="23" t="s">
        <v>4</v>
      </c>
      <c r="C489" s="24" t="s">
        <v>2</v>
      </c>
      <c r="D489" s="24" t="s">
        <v>3</v>
      </c>
      <c r="E489" s="24" t="s">
        <v>6</v>
      </c>
      <c r="F489" s="25" t="s">
        <v>7</v>
      </c>
    </row>
    <row r="490" spans="1:6" ht="31.9" customHeight="1" x14ac:dyDescent="0.25">
      <c r="A490" s="7">
        <v>1</v>
      </c>
      <c r="B490" s="55" t="s">
        <v>444</v>
      </c>
      <c r="C490" s="11" t="s">
        <v>8</v>
      </c>
      <c r="D490" s="13">
        <v>82</v>
      </c>
      <c r="E490" s="13"/>
      <c r="F490" s="14">
        <f>D490*E490</f>
        <v>0</v>
      </c>
    </row>
    <row r="491" spans="1:6" ht="31.9" customHeight="1" x14ac:dyDescent="0.25">
      <c r="A491" s="7">
        <v>2</v>
      </c>
      <c r="B491" s="12" t="s">
        <v>361</v>
      </c>
      <c r="C491" s="11" t="s">
        <v>8</v>
      </c>
      <c r="D491" s="13">
        <v>12</v>
      </c>
      <c r="E491" s="13"/>
      <c r="F491" s="14">
        <f t="shared" ref="F491:F493" si="81">D491*E491</f>
        <v>0</v>
      </c>
    </row>
    <row r="492" spans="1:6" ht="31.9" customHeight="1" x14ac:dyDescent="0.25">
      <c r="A492" s="7">
        <v>3</v>
      </c>
      <c r="B492" s="17" t="s">
        <v>427</v>
      </c>
      <c r="C492" s="11" t="s">
        <v>8</v>
      </c>
      <c r="D492" s="13">
        <v>0.4</v>
      </c>
      <c r="E492" s="13"/>
      <c r="F492" s="14">
        <f t="shared" si="81"/>
        <v>0</v>
      </c>
    </row>
    <row r="493" spans="1:6" ht="31.9" customHeight="1" x14ac:dyDescent="0.25">
      <c r="A493" s="7">
        <v>4</v>
      </c>
      <c r="B493" s="16" t="s">
        <v>356</v>
      </c>
      <c r="C493" s="11" t="s">
        <v>8</v>
      </c>
      <c r="D493" s="13">
        <v>0.54</v>
      </c>
      <c r="E493" s="13"/>
      <c r="F493" s="14">
        <f t="shared" si="81"/>
        <v>0</v>
      </c>
    </row>
    <row r="494" spans="1:6" ht="31.9" customHeight="1" x14ac:dyDescent="0.25">
      <c r="A494" s="68" t="s">
        <v>9</v>
      </c>
      <c r="B494" s="69" t="s">
        <v>9</v>
      </c>
      <c r="C494" s="26"/>
      <c r="D494" s="26"/>
      <c r="E494" s="27"/>
      <c r="F494" s="28">
        <f>SUM(F490:F493)</f>
        <v>0</v>
      </c>
    </row>
    <row r="495" spans="1:6" ht="31.9" customHeight="1" x14ac:dyDescent="0.25">
      <c r="A495" s="68" t="s">
        <v>266</v>
      </c>
      <c r="B495" s="72" t="s">
        <v>91</v>
      </c>
      <c r="C495" s="21" t="s">
        <v>269</v>
      </c>
      <c r="D495" s="75" t="s">
        <v>270</v>
      </c>
      <c r="E495" s="75"/>
      <c r="F495" s="76"/>
    </row>
    <row r="496" spans="1:6" ht="30" customHeight="1" x14ac:dyDescent="0.25">
      <c r="A496" s="22" t="s">
        <v>5</v>
      </c>
      <c r="B496" s="23" t="s">
        <v>4</v>
      </c>
      <c r="C496" s="24" t="s">
        <v>2</v>
      </c>
      <c r="D496" s="24" t="s">
        <v>3</v>
      </c>
      <c r="E496" s="24" t="s">
        <v>6</v>
      </c>
      <c r="F496" s="25" t="s">
        <v>7</v>
      </c>
    </row>
    <row r="497" spans="1:6" ht="31.9" customHeight="1" x14ac:dyDescent="0.25">
      <c r="A497" s="7">
        <v>1</v>
      </c>
      <c r="B497" s="55" t="s">
        <v>444</v>
      </c>
      <c r="C497" s="11" t="s">
        <v>8</v>
      </c>
      <c r="D497" s="13">
        <v>44</v>
      </c>
      <c r="E497" s="13"/>
      <c r="F497" s="14">
        <f>D497*E497</f>
        <v>0</v>
      </c>
    </row>
    <row r="498" spans="1:6" ht="31.9" customHeight="1" x14ac:dyDescent="0.25">
      <c r="A498" s="7">
        <v>2</v>
      </c>
      <c r="B498" s="47" t="s">
        <v>361</v>
      </c>
      <c r="C498" s="11" t="s">
        <v>8</v>
      </c>
      <c r="D498" s="13">
        <v>13</v>
      </c>
      <c r="E498" s="13"/>
      <c r="F498" s="14">
        <f t="shared" ref="F498" si="82">D498*E498</f>
        <v>0</v>
      </c>
    </row>
    <row r="499" spans="1:6" ht="31.9" customHeight="1" x14ac:dyDescent="0.25">
      <c r="A499" s="68" t="s">
        <v>9</v>
      </c>
      <c r="B499" s="69" t="s">
        <v>9</v>
      </c>
      <c r="C499" s="26"/>
      <c r="D499" s="26"/>
      <c r="E499" s="27"/>
      <c r="F499" s="28">
        <f>SUM(F497:F498)</f>
        <v>0</v>
      </c>
    </row>
    <row r="500" spans="1:6" ht="31.9" customHeight="1" x14ac:dyDescent="0.25">
      <c r="A500" s="68" t="s">
        <v>267</v>
      </c>
      <c r="B500" s="72" t="s">
        <v>92</v>
      </c>
      <c r="C500" s="21" t="s">
        <v>178</v>
      </c>
      <c r="D500" s="75" t="s">
        <v>270</v>
      </c>
      <c r="E500" s="75"/>
      <c r="F500" s="76"/>
    </row>
    <row r="501" spans="1:6" ht="31.9" customHeight="1" x14ac:dyDescent="0.25">
      <c r="A501" s="22" t="s">
        <v>5</v>
      </c>
      <c r="B501" s="23" t="s">
        <v>4</v>
      </c>
      <c r="C501" s="24" t="s">
        <v>2</v>
      </c>
      <c r="D501" s="24" t="s">
        <v>3</v>
      </c>
      <c r="E501" s="24" t="s">
        <v>6</v>
      </c>
      <c r="F501" s="25" t="s">
        <v>7</v>
      </c>
    </row>
    <row r="502" spans="1:6" ht="31.9" customHeight="1" x14ac:dyDescent="0.25">
      <c r="A502" s="7">
        <v>1</v>
      </c>
      <c r="B502" s="12" t="s">
        <v>361</v>
      </c>
      <c r="C502" s="11" t="s">
        <v>8</v>
      </c>
      <c r="D502" s="13">
        <v>36.5</v>
      </c>
      <c r="E502" s="13"/>
      <c r="F502" s="14">
        <f t="shared" ref="F502:F506" si="83">D502*E502</f>
        <v>0</v>
      </c>
    </row>
    <row r="503" spans="1:6" ht="31.9" customHeight="1" x14ac:dyDescent="0.25">
      <c r="A503" s="7">
        <v>2</v>
      </c>
      <c r="B503" s="16" t="s">
        <v>356</v>
      </c>
      <c r="C503" s="11" t="s">
        <v>8</v>
      </c>
      <c r="D503" s="13">
        <v>3.2</v>
      </c>
      <c r="E503" s="13"/>
      <c r="F503" s="14">
        <f t="shared" si="83"/>
        <v>0</v>
      </c>
    </row>
    <row r="504" spans="1:6" ht="31.9" customHeight="1" x14ac:dyDescent="0.25">
      <c r="A504" s="7">
        <v>3</v>
      </c>
      <c r="B504" s="17" t="s">
        <v>427</v>
      </c>
      <c r="C504" s="11" t="s">
        <v>8</v>
      </c>
      <c r="D504" s="13">
        <v>0.36</v>
      </c>
      <c r="E504" s="13"/>
      <c r="F504" s="14">
        <f t="shared" si="83"/>
        <v>0</v>
      </c>
    </row>
    <row r="505" spans="1:6" ht="31.9" customHeight="1" x14ac:dyDescent="0.25">
      <c r="A505" s="7">
        <v>4</v>
      </c>
      <c r="B505" s="17" t="s">
        <v>186</v>
      </c>
      <c r="C505" s="11" t="s">
        <v>8</v>
      </c>
      <c r="D505" s="13">
        <v>2</v>
      </c>
      <c r="E505" s="13"/>
      <c r="F505" s="14">
        <f t="shared" si="83"/>
        <v>0</v>
      </c>
    </row>
    <row r="506" spans="1:6" ht="31.9" customHeight="1" x14ac:dyDescent="0.25">
      <c r="A506" s="7">
        <v>5</v>
      </c>
      <c r="B506" s="12" t="s">
        <v>361</v>
      </c>
      <c r="C506" s="11" t="s">
        <v>8</v>
      </c>
      <c r="D506" s="13">
        <v>9</v>
      </c>
      <c r="E506" s="13"/>
      <c r="F506" s="14">
        <f t="shared" si="83"/>
        <v>0</v>
      </c>
    </row>
    <row r="507" spans="1:6" ht="31.9" customHeight="1" x14ac:dyDescent="0.25">
      <c r="A507" s="68" t="s">
        <v>9</v>
      </c>
      <c r="B507" s="69" t="s">
        <v>9</v>
      </c>
      <c r="C507" s="26"/>
      <c r="D507" s="26"/>
      <c r="E507" s="27"/>
      <c r="F507" s="28">
        <f>SUM(F502:F506)</f>
        <v>0</v>
      </c>
    </row>
    <row r="508" spans="1:6" ht="31.9" customHeight="1" x14ac:dyDescent="0.25">
      <c r="A508" s="68" t="s">
        <v>268</v>
      </c>
      <c r="B508" s="72" t="s">
        <v>93</v>
      </c>
      <c r="C508" s="21" t="s">
        <v>269</v>
      </c>
      <c r="D508" s="75" t="s">
        <v>270</v>
      </c>
      <c r="E508" s="75"/>
      <c r="F508" s="76"/>
    </row>
    <row r="509" spans="1:6" ht="31.9" customHeight="1" x14ac:dyDescent="0.25">
      <c r="A509" s="22" t="s">
        <v>5</v>
      </c>
      <c r="B509" s="23" t="s">
        <v>4</v>
      </c>
      <c r="C509" s="24" t="s">
        <v>2</v>
      </c>
      <c r="D509" s="24" t="s">
        <v>3</v>
      </c>
      <c r="E509" s="24" t="s">
        <v>6</v>
      </c>
      <c r="F509" s="25" t="s">
        <v>7</v>
      </c>
    </row>
    <row r="510" spans="1:6" ht="31.9" customHeight="1" x14ac:dyDescent="0.25">
      <c r="A510" s="7">
        <v>1</v>
      </c>
      <c r="B510" s="12" t="s">
        <v>361</v>
      </c>
      <c r="C510" s="11" t="s">
        <v>8</v>
      </c>
      <c r="D510" s="13">
        <v>56.5</v>
      </c>
      <c r="E510" s="13"/>
      <c r="F510" s="14">
        <f>D510*E510</f>
        <v>0</v>
      </c>
    </row>
    <row r="511" spans="1:6" ht="31.9" customHeight="1" x14ac:dyDescent="0.25">
      <c r="A511" s="7">
        <v>2</v>
      </c>
      <c r="B511" s="17" t="s">
        <v>444</v>
      </c>
      <c r="C511" s="11" t="s">
        <v>8</v>
      </c>
      <c r="D511" s="13">
        <v>20</v>
      </c>
      <c r="E511" s="13"/>
      <c r="F511" s="14">
        <f t="shared" ref="F511:F512" si="84">D511*E511</f>
        <v>0</v>
      </c>
    </row>
    <row r="512" spans="1:6" ht="31.9" customHeight="1" x14ac:dyDescent="0.25">
      <c r="A512" s="7">
        <v>3</v>
      </c>
      <c r="B512" s="12" t="s">
        <v>361</v>
      </c>
      <c r="C512" s="11" t="s">
        <v>8</v>
      </c>
      <c r="D512" s="13">
        <v>3.5</v>
      </c>
      <c r="E512" s="13"/>
      <c r="F512" s="14">
        <f t="shared" si="84"/>
        <v>0</v>
      </c>
    </row>
    <row r="513" spans="1:6" ht="31.9" customHeight="1" x14ac:dyDescent="0.25">
      <c r="A513" s="68" t="s">
        <v>9</v>
      </c>
      <c r="B513" s="69" t="s">
        <v>9</v>
      </c>
      <c r="C513" s="26"/>
      <c r="D513" s="26"/>
      <c r="E513" s="27"/>
      <c r="F513" s="28">
        <f>SUM(F510:F512)</f>
        <v>0</v>
      </c>
    </row>
    <row r="514" spans="1:6" ht="31.9" customHeight="1" x14ac:dyDescent="0.25">
      <c r="A514" s="68" t="s">
        <v>271</v>
      </c>
      <c r="B514" s="72" t="s">
        <v>94</v>
      </c>
      <c r="C514" s="21" t="s">
        <v>269</v>
      </c>
      <c r="D514" s="73" t="s">
        <v>270</v>
      </c>
      <c r="E514" s="69"/>
      <c r="F514" s="74"/>
    </row>
    <row r="515" spans="1:6" ht="31.9" customHeight="1" x14ac:dyDescent="0.25">
      <c r="A515" s="22" t="s">
        <v>5</v>
      </c>
      <c r="B515" s="23" t="s">
        <v>4</v>
      </c>
      <c r="C515" s="24" t="s">
        <v>2</v>
      </c>
      <c r="D515" s="24" t="s">
        <v>3</v>
      </c>
      <c r="E515" s="24" t="s">
        <v>6</v>
      </c>
      <c r="F515" s="25" t="s">
        <v>7</v>
      </c>
    </row>
    <row r="516" spans="1:6" ht="30" customHeight="1" x14ac:dyDescent="0.25">
      <c r="A516" s="7">
        <v>1</v>
      </c>
      <c r="B516" s="47" t="s">
        <v>361</v>
      </c>
      <c r="C516" s="11" t="s">
        <v>8</v>
      </c>
      <c r="D516" s="13">
        <v>18.5</v>
      </c>
      <c r="E516" s="13"/>
      <c r="F516" s="14">
        <f t="shared" ref="F516:F518" si="85">D516*E516</f>
        <v>0</v>
      </c>
    </row>
    <row r="517" spans="1:6" ht="31.9" customHeight="1" x14ac:dyDescent="0.25">
      <c r="A517" s="7">
        <v>2</v>
      </c>
      <c r="B517" s="17" t="s">
        <v>427</v>
      </c>
      <c r="C517" s="11" t="s">
        <v>8</v>
      </c>
      <c r="D517" s="13">
        <v>1.1499999999999999</v>
      </c>
      <c r="E517" s="13"/>
      <c r="F517" s="14">
        <f t="shared" si="85"/>
        <v>0</v>
      </c>
    </row>
    <row r="518" spans="1:6" ht="31.9" customHeight="1" x14ac:dyDescent="0.25">
      <c r="A518" s="7">
        <v>3</v>
      </c>
      <c r="B518" s="12" t="s">
        <v>361</v>
      </c>
      <c r="C518" s="11" t="s">
        <v>8</v>
      </c>
      <c r="D518" s="13">
        <v>4</v>
      </c>
      <c r="E518" s="13"/>
      <c r="F518" s="14">
        <f t="shared" si="85"/>
        <v>0</v>
      </c>
    </row>
    <row r="519" spans="1:6" ht="31.9" customHeight="1" x14ac:dyDescent="0.25">
      <c r="A519" s="68" t="s">
        <v>9</v>
      </c>
      <c r="B519" s="69" t="s">
        <v>9</v>
      </c>
      <c r="C519" s="26"/>
      <c r="D519" s="26"/>
      <c r="E519" s="27"/>
      <c r="F519" s="28">
        <f>SUM(F516:F518)</f>
        <v>0</v>
      </c>
    </row>
    <row r="520" spans="1:6" ht="31.9" customHeight="1" x14ac:dyDescent="0.25">
      <c r="A520" s="68" t="s">
        <v>272</v>
      </c>
      <c r="B520" s="72" t="s">
        <v>95</v>
      </c>
      <c r="C520" s="21" t="s">
        <v>178</v>
      </c>
      <c r="D520" s="73" t="s">
        <v>270</v>
      </c>
      <c r="E520" s="69"/>
      <c r="F520" s="74"/>
    </row>
    <row r="521" spans="1:6" ht="31.9" customHeight="1" x14ac:dyDescent="0.25">
      <c r="A521" s="22" t="s">
        <v>5</v>
      </c>
      <c r="B521" s="23" t="s">
        <v>4</v>
      </c>
      <c r="C521" s="24" t="s">
        <v>2</v>
      </c>
      <c r="D521" s="24" t="s">
        <v>3</v>
      </c>
      <c r="E521" s="24" t="s">
        <v>6</v>
      </c>
      <c r="F521" s="25" t="s">
        <v>7</v>
      </c>
    </row>
    <row r="522" spans="1:6" ht="31.9" customHeight="1" x14ac:dyDescent="0.25">
      <c r="A522" s="7">
        <v>1</v>
      </c>
      <c r="B522" s="17" t="s">
        <v>444</v>
      </c>
      <c r="C522" s="11" t="s">
        <v>8</v>
      </c>
      <c r="D522" s="13">
        <v>40</v>
      </c>
      <c r="E522" s="13"/>
      <c r="F522" s="14">
        <f>D522*E522</f>
        <v>0</v>
      </c>
    </row>
    <row r="523" spans="1:6" ht="31.9" customHeight="1" x14ac:dyDescent="0.25">
      <c r="A523" s="7">
        <v>2</v>
      </c>
      <c r="B523" s="12" t="s">
        <v>361</v>
      </c>
      <c r="C523" s="11" t="s">
        <v>8</v>
      </c>
      <c r="D523" s="13">
        <v>11</v>
      </c>
      <c r="E523" s="13"/>
      <c r="F523" s="14">
        <f t="shared" ref="F523:F524" si="86">D523*E523</f>
        <v>0</v>
      </c>
    </row>
    <row r="524" spans="1:6" ht="31.9" customHeight="1" x14ac:dyDescent="0.25">
      <c r="A524" s="7">
        <v>3</v>
      </c>
      <c r="B524" s="16" t="s">
        <v>356</v>
      </c>
      <c r="C524" s="11" t="s">
        <v>8</v>
      </c>
      <c r="D524" s="13">
        <v>0.6</v>
      </c>
      <c r="E524" s="13"/>
      <c r="F524" s="14">
        <f t="shared" si="86"/>
        <v>0</v>
      </c>
    </row>
    <row r="525" spans="1:6" ht="31.9" customHeight="1" x14ac:dyDescent="0.25">
      <c r="A525" s="68" t="s">
        <v>9</v>
      </c>
      <c r="B525" s="69" t="s">
        <v>9</v>
      </c>
      <c r="C525" s="26"/>
      <c r="D525" s="26"/>
      <c r="E525" s="27"/>
      <c r="F525" s="28">
        <f>SUM(F522:F524)</f>
        <v>0</v>
      </c>
    </row>
    <row r="526" spans="1:6" ht="31.9" customHeight="1" x14ac:dyDescent="0.25">
      <c r="A526" s="68" t="s">
        <v>273</v>
      </c>
      <c r="B526" s="72" t="s">
        <v>96</v>
      </c>
      <c r="C526" s="21" t="s">
        <v>269</v>
      </c>
      <c r="D526" s="73" t="s">
        <v>270</v>
      </c>
      <c r="E526" s="69"/>
      <c r="F526" s="74"/>
    </row>
    <row r="527" spans="1:6" ht="31.9" customHeight="1" x14ac:dyDescent="0.25">
      <c r="A527" s="22" t="s">
        <v>5</v>
      </c>
      <c r="B527" s="23" t="s">
        <v>4</v>
      </c>
      <c r="C527" s="24" t="s">
        <v>2</v>
      </c>
      <c r="D527" s="24" t="s">
        <v>3</v>
      </c>
      <c r="E527" s="24" t="s">
        <v>6</v>
      </c>
      <c r="F527" s="25" t="s">
        <v>7</v>
      </c>
    </row>
    <row r="528" spans="1:6" ht="31.9" customHeight="1" x14ac:dyDescent="0.25">
      <c r="A528" s="7">
        <v>1</v>
      </c>
      <c r="B528" s="17" t="s">
        <v>444</v>
      </c>
      <c r="C528" s="11" t="s">
        <v>8</v>
      </c>
      <c r="D528" s="13">
        <v>66</v>
      </c>
      <c r="E528" s="13"/>
      <c r="F528" s="14">
        <f>D528*E528</f>
        <v>0</v>
      </c>
    </row>
    <row r="529" spans="1:6" ht="31.9" customHeight="1" x14ac:dyDescent="0.25">
      <c r="A529" s="7">
        <v>2</v>
      </c>
      <c r="B529" s="12" t="s">
        <v>361</v>
      </c>
      <c r="C529" s="11" t="s">
        <v>8</v>
      </c>
      <c r="D529" s="13">
        <v>44</v>
      </c>
      <c r="E529" s="13"/>
      <c r="F529" s="14">
        <f t="shared" ref="F529:F530" si="87">D529*E529</f>
        <v>0</v>
      </c>
    </row>
    <row r="530" spans="1:6" ht="31.9" customHeight="1" x14ac:dyDescent="0.25">
      <c r="A530" s="7">
        <v>3</v>
      </c>
      <c r="B530" s="18" t="s">
        <v>248</v>
      </c>
      <c r="C530" s="11" t="s">
        <v>73</v>
      </c>
      <c r="D530" s="13">
        <v>1</v>
      </c>
      <c r="E530" s="13"/>
      <c r="F530" s="14">
        <f t="shared" si="87"/>
        <v>0</v>
      </c>
    </row>
    <row r="531" spans="1:6" ht="31.9" customHeight="1" x14ac:dyDescent="0.25">
      <c r="A531" s="68" t="s">
        <v>9</v>
      </c>
      <c r="B531" s="69" t="s">
        <v>9</v>
      </c>
      <c r="C531" s="26"/>
      <c r="D531" s="26"/>
      <c r="E531" s="27"/>
      <c r="F531" s="28">
        <f>SUM(F528:F530)</f>
        <v>0</v>
      </c>
    </row>
    <row r="532" spans="1:6" ht="31.9" customHeight="1" x14ac:dyDescent="0.25">
      <c r="A532" s="68" t="s">
        <v>274</v>
      </c>
      <c r="B532" s="72" t="s">
        <v>97</v>
      </c>
      <c r="C532" s="21" t="s">
        <v>178</v>
      </c>
      <c r="D532" s="73" t="s">
        <v>270</v>
      </c>
      <c r="E532" s="69"/>
      <c r="F532" s="74"/>
    </row>
    <row r="533" spans="1:6" ht="31.9" customHeight="1" x14ac:dyDescent="0.25">
      <c r="A533" s="22" t="s">
        <v>5</v>
      </c>
      <c r="B533" s="23" t="s">
        <v>4</v>
      </c>
      <c r="C533" s="24" t="s">
        <v>2</v>
      </c>
      <c r="D533" s="24" t="s">
        <v>3</v>
      </c>
      <c r="E533" s="24" t="s">
        <v>6</v>
      </c>
      <c r="F533" s="25" t="s">
        <v>7</v>
      </c>
    </row>
    <row r="534" spans="1:6" ht="31.9" customHeight="1" x14ac:dyDescent="0.25">
      <c r="A534" s="7">
        <v>1</v>
      </c>
      <c r="B534" s="17" t="s">
        <v>444</v>
      </c>
      <c r="C534" s="11" t="s">
        <v>8</v>
      </c>
      <c r="D534" s="13">
        <v>66</v>
      </c>
      <c r="E534" s="13"/>
      <c r="F534" s="14">
        <f>D534*E534</f>
        <v>0</v>
      </c>
    </row>
    <row r="535" spans="1:6" ht="31.9" customHeight="1" x14ac:dyDescent="0.25">
      <c r="A535" s="7">
        <v>2</v>
      </c>
      <c r="B535" s="12" t="s">
        <v>445</v>
      </c>
      <c r="C535" s="11" t="s">
        <v>8</v>
      </c>
      <c r="D535" s="13">
        <v>38</v>
      </c>
      <c r="E535" s="13"/>
      <c r="F535" s="14">
        <f t="shared" ref="F535" si="88">D535*E535</f>
        <v>0</v>
      </c>
    </row>
    <row r="536" spans="1:6" ht="31.9" customHeight="1" x14ac:dyDescent="0.25">
      <c r="A536" s="68" t="s">
        <v>9</v>
      </c>
      <c r="B536" s="69" t="s">
        <v>9</v>
      </c>
      <c r="C536" s="26"/>
      <c r="D536" s="26"/>
      <c r="E536" s="27"/>
      <c r="F536" s="28">
        <f>SUM(F534:F535)</f>
        <v>0</v>
      </c>
    </row>
    <row r="537" spans="1:6" ht="31.9" customHeight="1" x14ac:dyDescent="0.25">
      <c r="A537" s="68" t="s">
        <v>275</v>
      </c>
      <c r="B537" s="72" t="s">
        <v>98</v>
      </c>
      <c r="C537" s="21" t="s">
        <v>269</v>
      </c>
      <c r="D537" s="73" t="s">
        <v>270</v>
      </c>
      <c r="E537" s="69"/>
      <c r="F537" s="74"/>
    </row>
    <row r="538" spans="1:6" ht="31.9" customHeight="1" x14ac:dyDescent="0.25">
      <c r="A538" s="22" t="s">
        <v>5</v>
      </c>
      <c r="B538" s="23" t="s">
        <v>4</v>
      </c>
      <c r="C538" s="24" t="s">
        <v>2</v>
      </c>
      <c r="D538" s="24" t="s">
        <v>3</v>
      </c>
      <c r="E538" s="24" t="s">
        <v>6</v>
      </c>
      <c r="F538" s="25" t="s">
        <v>7</v>
      </c>
    </row>
    <row r="539" spans="1:6" ht="31.9" customHeight="1" x14ac:dyDescent="0.25">
      <c r="A539" s="7">
        <v>1</v>
      </c>
      <c r="B539" s="17" t="s">
        <v>444</v>
      </c>
      <c r="C539" s="11" t="s">
        <v>8</v>
      </c>
      <c r="D539" s="13">
        <v>52</v>
      </c>
      <c r="E539" s="13"/>
      <c r="F539" s="14">
        <f>D539*E539</f>
        <v>0</v>
      </c>
    </row>
    <row r="540" spans="1:6" ht="31.9" customHeight="1" x14ac:dyDescent="0.25">
      <c r="A540" s="7">
        <v>2</v>
      </c>
      <c r="B540" s="12" t="s">
        <v>361</v>
      </c>
      <c r="C540" s="11" t="s">
        <v>8</v>
      </c>
      <c r="D540" s="13">
        <v>43</v>
      </c>
      <c r="E540" s="13"/>
      <c r="F540" s="14">
        <f t="shared" ref="F540:F541" si="89">D540*E540</f>
        <v>0</v>
      </c>
    </row>
    <row r="541" spans="1:6" ht="30" customHeight="1" x14ac:dyDescent="0.25">
      <c r="A541" s="7">
        <v>3</v>
      </c>
      <c r="B541" s="16" t="s">
        <v>356</v>
      </c>
      <c r="C541" s="11" t="s">
        <v>8</v>
      </c>
      <c r="D541" s="13">
        <v>1</v>
      </c>
      <c r="E541" s="13"/>
      <c r="F541" s="14">
        <f t="shared" si="89"/>
        <v>0</v>
      </c>
    </row>
    <row r="542" spans="1:6" ht="31.9" customHeight="1" x14ac:dyDescent="0.25">
      <c r="A542" s="68" t="s">
        <v>9</v>
      </c>
      <c r="B542" s="69" t="s">
        <v>9</v>
      </c>
      <c r="C542" s="26"/>
      <c r="D542" s="26"/>
      <c r="E542" s="27"/>
      <c r="F542" s="28">
        <f>SUM(F539:F541)</f>
        <v>0</v>
      </c>
    </row>
    <row r="543" spans="1:6" ht="31.9" customHeight="1" x14ac:dyDescent="0.25">
      <c r="A543" s="68" t="s">
        <v>276</v>
      </c>
      <c r="B543" s="72" t="s">
        <v>99</v>
      </c>
      <c r="C543" s="21" t="s">
        <v>178</v>
      </c>
      <c r="D543" s="73" t="s">
        <v>270</v>
      </c>
      <c r="E543" s="69"/>
      <c r="F543" s="74"/>
    </row>
    <row r="544" spans="1:6" ht="31.9" customHeight="1" x14ac:dyDescent="0.25">
      <c r="A544" s="22" t="s">
        <v>5</v>
      </c>
      <c r="B544" s="23" t="s">
        <v>4</v>
      </c>
      <c r="C544" s="24" t="s">
        <v>2</v>
      </c>
      <c r="D544" s="24" t="s">
        <v>3</v>
      </c>
      <c r="E544" s="24" t="s">
        <v>6</v>
      </c>
      <c r="F544" s="25" t="s">
        <v>7</v>
      </c>
    </row>
    <row r="545" spans="1:6" ht="31.9" customHeight="1" x14ac:dyDescent="0.25">
      <c r="A545" s="7">
        <v>1</v>
      </c>
      <c r="B545" s="17" t="s">
        <v>444</v>
      </c>
      <c r="C545" s="11" t="s">
        <v>8</v>
      </c>
      <c r="D545" s="13">
        <v>50</v>
      </c>
      <c r="E545" s="13"/>
      <c r="F545" s="14">
        <f>D545*E545</f>
        <v>0</v>
      </c>
    </row>
    <row r="546" spans="1:6" ht="31.9" customHeight="1" x14ac:dyDescent="0.25">
      <c r="A546" s="7">
        <v>2</v>
      </c>
      <c r="B546" s="12" t="s">
        <v>361</v>
      </c>
      <c r="C546" s="11" t="s">
        <v>8</v>
      </c>
      <c r="D546" s="13">
        <v>30</v>
      </c>
      <c r="E546" s="13"/>
      <c r="F546" s="14">
        <f t="shared" ref="F546:F549" si="90">D546*E546</f>
        <v>0</v>
      </c>
    </row>
    <row r="547" spans="1:6" ht="31.9" customHeight="1" x14ac:dyDescent="0.25">
      <c r="A547" s="7">
        <v>3</v>
      </c>
      <c r="B547" s="16" t="s">
        <v>356</v>
      </c>
      <c r="C547" s="11" t="s">
        <v>8</v>
      </c>
      <c r="D547" s="13">
        <v>2</v>
      </c>
      <c r="E547" s="13"/>
      <c r="F547" s="14">
        <f t="shared" si="90"/>
        <v>0</v>
      </c>
    </row>
    <row r="548" spans="1:6" ht="31.9" customHeight="1" x14ac:dyDescent="0.25">
      <c r="A548" s="7">
        <v>4</v>
      </c>
      <c r="B548" s="12" t="s">
        <v>362</v>
      </c>
      <c r="C548" s="11" t="s">
        <v>8</v>
      </c>
      <c r="D548" s="13">
        <v>0.5</v>
      </c>
      <c r="E548" s="13"/>
      <c r="F548" s="14">
        <f t="shared" si="90"/>
        <v>0</v>
      </c>
    </row>
    <row r="549" spans="1:6" ht="31.9" customHeight="1" x14ac:dyDescent="0.25">
      <c r="A549" s="7">
        <v>5</v>
      </c>
      <c r="B549" s="12" t="s">
        <v>363</v>
      </c>
      <c r="C549" s="11" t="s">
        <v>8</v>
      </c>
      <c r="D549" s="13">
        <v>15</v>
      </c>
      <c r="E549" s="13"/>
      <c r="F549" s="14">
        <f t="shared" si="90"/>
        <v>0</v>
      </c>
    </row>
    <row r="550" spans="1:6" ht="31.9" customHeight="1" x14ac:dyDescent="0.25">
      <c r="A550" s="68" t="s">
        <v>9</v>
      </c>
      <c r="B550" s="69" t="s">
        <v>9</v>
      </c>
      <c r="C550" s="26"/>
      <c r="D550" s="26"/>
      <c r="E550" s="27"/>
      <c r="F550" s="28">
        <f>SUM(F545:F549)</f>
        <v>0</v>
      </c>
    </row>
    <row r="551" spans="1:6" ht="30" customHeight="1" x14ac:dyDescent="0.25">
      <c r="A551" s="68" t="s">
        <v>277</v>
      </c>
      <c r="B551" s="72" t="s">
        <v>100</v>
      </c>
      <c r="C551" s="21" t="s">
        <v>269</v>
      </c>
      <c r="D551" s="73" t="s">
        <v>270</v>
      </c>
      <c r="E551" s="69"/>
      <c r="F551" s="74"/>
    </row>
    <row r="552" spans="1:6" ht="31.9" customHeight="1" x14ac:dyDescent="0.25">
      <c r="A552" s="22" t="s">
        <v>5</v>
      </c>
      <c r="B552" s="23" t="s">
        <v>4</v>
      </c>
      <c r="C552" s="24" t="s">
        <v>2</v>
      </c>
      <c r="D552" s="24" t="s">
        <v>3</v>
      </c>
      <c r="E552" s="24" t="s">
        <v>6</v>
      </c>
      <c r="F552" s="25" t="s">
        <v>7</v>
      </c>
    </row>
    <row r="553" spans="1:6" ht="31.9" customHeight="1" x14ac:dyDescent="0.25">
      <c r="A553" s="7">
        <v>1</v>
      </c>
      <c r="B553" s="55" t="s">
        <v>444</v>
      </c>
      <c r="C553" s="11" t="s">
        <v>8</v>
      </c>
      <c r="D553" s="13">
        <v>31</v>
      </c>
      <c r="E553" s="13"/>
      <c r="F553" s="14">
        <f>D553*E553</f>
        <v>0</v>
      </c>
    </row>
    <row r="554" spans="1:6" ht="31.9" customHeight="1" x14ac:dyDescent="0.25">
      <c r="A554" s="7">
        <v>2</v>
      </c>
      <c r="B554" s="16" t="s">
        <v>356</v>
      </c>
      <c r="C554" s="11" t="s">
        <v>8</v>
      </c>
      <c r="D554" s="13">
        <v>0.2</v>
      </c>
      <c r="E554" s="13"/>
      <c r="F554" s="14">
        <f t="shared" ref="F554:F555" si="91">D554*E554</f>
        <v>0</v>
      </c>
    </row>
    <row r="555" spans="1:6" ht="31.9" customHeight="1" x14ac:dyDescent="0.25">
      <c r="A555" s="7">
        <v>3</v>
      </c>
      <c r="B555" s="17" t="s">
        <v>364</v>
      </c>
      <c r="C555" s="11" t="s">
        <v>8</v>
      </c>
      <c r="D555" s="13">
        <v>0.5</v>
      </c>
      <c r="E555" s="13"/>
      <c r="F555" s="14">
        <f t="shared" si="91"/>
        <v>0</v>
      </c>
    </row>
    <row r="556" spans="1:6" ht="30" customHeight="1" x14ac:dyDescent="0.25">
      <c r="A556" s="68" t="s">
        <v>9</v>
      </c>
      <c r="B556" s="69" t="s">
        <v>9</v>
      </c>
      <c r="C556" s="26"/>
      <c r="D556" s="26"/>
      <c r="E556" s="27"/>
      <c r="F556" s="28">
        <f>SUM(F553:F555)</f>
        <v>0</v>
      </c>
    </row>
    <row r="557" spans="1:6" ht="31.9" customHeight="1" x14ac:dyDescent="0.25">
      <c r="A557" s="68" t="s">
        <v>278</v>
      </c>
      <c r="B557" s="72" t="s">
        <v>101</v>
      </c>
      <c r="C557" s="21" t="s">
        <v>178</v>
      </c>
      <c r="D557" s="73" t="s">
        <v>270</v>
      </c>
      <c r="E557" s="69"/>
      <c r="F557" s="74"/>
    </row>
    <row r="558" spans="1:6" ht="31.9" customHeight="1" x14ac:dyDescent="0.25">
      <c r="A558" s="22" t="s">
        <v>5</v>
      </c>
      <c r="B558" s="23" t="s">
        <v>4</v>
      </c>
      <c r="C558" s="24" t="s">
        <v>2</v>
      </c>
      <c r="D558" s="24" t="s">
        <v>3</v>
      </c>
      <c r="E558" s="24" t="s">
        <v>6</v>
      </c>
      <c r="F558" s="25" t="s">
        <v>7</v>
      </c>
    </row>
    <row r="559" spans="1:6" ht="31.9" customHeight="1" x14ac:dyDescent="0.25">
      <c r="A559" s="7">
        <v>1</v>
      </c>
      <c r="B559" s="12" t="s">
        <v>361</v>
      </c>
      <c r="C559" s="11" t="s">
        <v>8</v>
      </c>
      <c r="D559" s="13">
        <v>10</v>
      </c>
      <c r="E559" s="13"/>
      <c r="F559" s="14">
        <f t="shared" ref="F559:F561" si="92">D559*E559</f>
        <v>0</v>
      </c>
    </row>
    <row r="560" spans="1:6" ht="31.9" customHeight="1" x14ac:dyDescent="0.25">
      <c r="A560" s="7">
        <v>2</v>
      </c>
      <c r="B560" s="12" t="s">
        <v>361</v>
      </c>
      <c r="C560" s="11" t="s">
        <v>8</v>
      </c>
      <c r="D560" s="13">
        <v>4</v>
      </c>
      <c r="E560" s="13"/>
      <c r="F560" s="14">
        <f t="shared" si="92"/>
        <v>0</v>
      </c>
    </row>
    <row r="561" spans="1:6" ht="31.9" customHeight="1" x14ac:dyDescent="0.25">
      <c r="A561" s="7">
        <v>3</v>
      </c>
      <c r="B561" s="17" t="s">
        <v>446</v>
      </c>
      <c r="C561" s="11" t="s">
        <v>8</v>
      </c>
      <c r="D561" s="13">
        <v>1.9</v>
      </c>
      <c r="E561" s="13"/>
      <c r="F561" s="14">
        <f t="shared" si="92"/>
        <v>0</v>
      </c>
    </row>
    <row r="562" spans="1:6" ht="31.9" customHeight="1" x14ac:dyDescent="0.25">
      <c r="A562" s="68" t="s">
        <v>9</v>
      </c>
      <c r="B562" s="69" t="s">
        <v>9</v>
      </c>
      <c r="C562" s="26"/>
      <c r="D562" s="26"/>
      <c r="E562" s="27"/>
      <c r="F562" s="28">
        <f>SUM(F559:F561)</f>
        <v>0</v>
      </c>
    </row>
    <row r="563" spans="1:6" ht="30" customHeight="1" x14ac:dyDescent="0.25">
      <c r="A563" s="68" t="s">
        <v>279</v>
      </c>
      <c r="B563" s="72" t="s">
        <v>102</v>
      </c>
      <c r="C563" s="21" t="s">
        <v>178</v>
      </c>
      <c r="D563" s="73" t="s">
        <v>270</v>
      </c>
      <c r="E563" s="69"/>
      <c r="F563" s="74"/>
    </row>
    <row r="564" spans="1:6" ht="31.9" customHeight="1" x14ac:dyDescent="0.25">
      <c r="A564" s="22" t="s">
        <v>5</v>
      </c>
      <c r="B564" s="23" t="s">
        <v>4</v>
      </c>
      <c r="C564" s="24" t="s">
        <v>2</v>
      </c>
      <c r="D564" s="24" t="s">
        <v>3</v>
      </c>
      <c r="E564" s="24" t="s">
        <v>6</v>
      </c>
      <c r="F564" s="25" t="s">
        <v>7</v>
      </c>
    </row>
    <row r="565" spans="1:6" ht="31.9" customHeight="1" x14ac:dyDescent="0.25">
      <c r="A565" s="7">
        <v>1</v>
      </c>
      <c r="B565" s="17" t="s">
        <v>444</v>
      </c>
      <c r="C565" s="11" t="s">
        <v>8</v>
      </c>
      <c r="D565" s="13">
        <v>40</v>
      </c>
      <c r="E565" s="13"/>
      <c r="F565" s="14">
        <f>D565*E565</f>
        <v>0</v>
      </c>
    </row>
    <row r="566" spans="1:6" ht="31.9" customHeight="1" x14ac:dyDescent="0.25">
      <c r="A566" s="7">
        <v>2</v>
      </c>
      <c r="B566" s="12" t="s">
        <v>361</v>
      </c>
      <c r="C566" s="11" t="s">
        <v>8</v>
      </c>
      <c r="D566" s="13">
        <v>28</v>
      </c>
      <c r="E566" s="13"/>
      <c r="F566" s="14">
        <f t="shared" ref="F566:F567" si="93">D566*E566</f>
        <v>0</v>
      </c>
    </row>
    <row r="567" spans="1:6" ht="31.9" customHeight="1" x14ac:dyDescent="0.25">
      <c r="A567" s="7">
        <v>3</v>
      </c>
      <c r="B567" s="16" t="s">
        <v>356</v>
      </c>
      <c r="C567" s="11" t="s">
        <v>8</v>
      </c>
      <c r="D567" s="13">
        <v>5</v>
      </c>
      <c r="E567" s="13"/>
      <c r="F567" s="14">
        <f t="shared" si="93"/>
        <v>0</v>
      </c>
    </row>
    <row r="568" spans="1:6" ht="31.9" customHeight="1" x14ac:dyDescent="0.25">
      <c r="A568" s="68" t="s">
        <v>9</v>
      </c>
      <c r="B568" s="69" t="s">
        <v>9</v>
      </c>
      <c r="C568" s="26"/>
      <c r="D568" s="26"/>
      <c r="E568" s="27"/>
      <c r="F568" s="28">
        <f>SUM(F565:F567)</f>
        <v>0</v>
      </c>
    </row>
    <row r="569" spans="1:6" ht="31.9" customHeight="1" x14ac:dyDescent="0.25">
      <c r="A569" s="68" t="s">
        <v>280</v>
      </c>
      <c r="B569" s="72" t="s">
        <v>103</v>
      </c>
      <c r="C569" s="21" t="s">
        <v>178</v>
      </c>
      <c r="D569" s="73" t="s">
        <v>270</v>
      </c>
      <c r="E569" s="69"/>
      <c r="F569" s="74"/>
    </row>
    <row r="570" spans="1:6" ht="31.9" customHeight="1" x14ac:dyDescent="0.25">
      <c r="A570" s="22" t="s">
        <v>5</v>
      </c>
      <c r="B570" s="23" t="s">
        <v>4</v>
      </c>
      <c r="C570" s="24" t="s">
        <v>2</v>
      </c>
      <c r="D570" s="24" t="s">
        <v>3</v>
      </c>
      <c r="E570" s="24" t="s">
        <v>6</v>
      </c>
      <c r="F570" s="25" t="s">
        <v>7</v>
      </c>
    </row>
    <row r="571" spans="1:6" ht="31.9" customHeight="1" x14ac:dyDescent="0.25">
      <c r="A571" s="7">
        <v>1</v>
      </c>
      <c r="B571" s="17" t="s">
        <v>444</v>
      </c>
      <c r="C571" s="11" t="s">
        <v>8</v>
      </c>
      <c r="D571" s="13">
        <v>31</v>
      </c>
      <c r="E571" s="13"/>
      <c r="F571" s="14">
        <f>D571*E571</f>
        <v>0</v>
      </c>
    </row>
    <row r="572" spans="1:6" ht="31.9" customHeight="1" x14ac:dyDescent="0.25">
      <c r="A572" s="7">
        <v>2</v>
      </c>
      <c r="B572" s="12" t="s">
        <v>361</v>
      </c>
      <c r="C572" s="11" t="s">
        <v>8</v>
      </c>
      <c r="D572" s="13">
        <v>14</v>
      </c>
      <c r="E572" s="13"/>
      <c r="F572" s="14">
        <f t="shared" ref="F572:F574" si="94">D572*E572</f>
        <v>0</v>
      </c>
    </row>
    <row r="573" spans="1:6" ht="30" customHeight="1" x14ac:dyDescent="0.25">
      <c r="A573" s="7">
        <v>3</v>
      </c>
      <c r="B573" s="16" t="s">
        <v>356</v>
      </c>
      <c r="C573" s="11" t="s">
        <v>8</v>
      </c>
      <c r="D573" s="13">
        <v>2</v>
      </c>
      <c r="E573" s="13"/>
      <c r="F573" s="14">
        <f t="shared" si="94"/>
        <v>0</v>
      </c>
    </row>
    <row r="574" spans="1:6" ht="31.9" customHeight="1" x14ac:dyDescent="0.25">
      <c r="A574" s="7">
        <v>4</v>
      </c>
      <c r="B574" s="17" t="s">
        <v>364</v>
      </c>
      <c r="C574" s="11" t="s">
        <v>8</v>
      </c>
      <c r="D574" s="13">
        <v>1.5</v>
      </c>
      <c r="E574" s="13"/>
      <c r="F574" s="14">
        <f t="shared" si="94"/>
        <v>0</v>
      </c>
    </row>
    <row r="575" spans="1:6" ht="31.9" customHeight="1" x14ac:dyDescent="0.25">
      <c r="A575" s="68" t="s">
        <v>9</v>
      </c>
      <c r="B575" s="69" t="s">
        <v>9</v>
      </c>
      <c r="C575" s="26"/>
      <c r="D575" s="26"/>
      <c r="E575" s="27"/>
      <c r="F575" s="28">
        <f>SUM(F571:F574)</f>
        <v>0</v>
      </c>
    </row>
    <row r="576" spans="1:6" ht="31.9" customHeight="1" x14ac:dyDescent="0.25">
      <c r="A576" s="68" t="s">
        <v>281</v>
      </c>
      <c r="B576" s="72" t="s">
        <v>104</v>
      </c>
      <c r="C576" s="21" t="s">
        <v>178</v>
      </c>
      <c r="D576" s="73" t="s">
        <v>270</v>
      </c>
      <c r="E576" s="69"/>
      <c r="F576" s="74"/>
    </row>
    <row r="577" spans="1:6" ht="31.9" customHeight="1" x14ac:dyDescent="0.25">
      <c r="A577" s="22" t="s">
        <v>5</v>
      </c>
      <c r="B577" s="23" t="s">
        <v>4</v>
      </c>
      <c r="C577" s="24" t="s">
        <v>2</v>
      </c>
      <c r="D577" s="24" t="s">
        <v>3</v>
      </c>
      <c r="E577" s="24" t="s">
        <v>6</v>
      </c>
      <c r="F577" s="25" t="s">
        <v>7</v>
      </c>
    </row>
    <row r="578" spans="1:6" ht="31.9" customHeight="1" x14ac:dyDescent="0.25">
      <c r="A578" s="7">
        <v>1</v>
      </c>
      <c r="B578" s="56" t="s">
        <v>444</v>
      </c>
      <c r="C578" s="11" t="s">
        <v>8</v>
      </c>
      <c r="D578" s="13">
        <v>58</v>
      </c>
      <c r="E578" s="13"/>
      <c r="F578" s="14">
        <f>D578*E578</f>
        <v>0</v>
      </c>
    </row>
    <row r="579" spans="1:6" ht="31.9" customHeight="1" x14ac:dyDescent="0.25">
      <c r="A579" s="7">
        <v>2</v>
      </c>
      <c r="B579" s="12" t="s">
        <v>361</v>
      </c>
      <c r="C579" s="11" t="s">
        <v>8</v>
      </c>
      <c r="D579" s="13">
        <v>26</v>
      </c>
      <c r="E579" s="13"/>
      <c r="F579" s="14">
        <f t="shared" ref="F579" si="95">D579*E579</f>
        <v>0</v>
      </c>
    </row>
    <row r="580" spans="1:6" ht="31.9" customHeight="1" x14ac:dyDescent="0.25">
      <c r="A580" s="68" t="s">
        <v>9</v>
      </c>
      <c r="B580" s="69" t="s">
        <v>9</v>
      </c>
      <c r="C580" s="26"/>
      <c r="D580" s="26"/>
      <c r="E580" s="27"/>
      <c r="F580" s="28">
        <f>SUM(F578:F579)</f>
        <v>0</v>
      </c>
    </row>
    <row r="581" spans="1:6" ht="31.9" customHeight="1" x14ac:dyDescent="0.25">
      <c r="A581" s="68" t="s">
        <v>282</v>
      </c>
      <c r="B581" s="72" t="s">
        <v>105</v>
      </c>
      <c r="C581" s="21" t="s">
        <v>178</v>
      </c>
      <c r="D581" s="73" t="s">
        <v>270</v>
      </c>
      <c r="E581" s="69"/>
      <c r="F581" s="74"/>
    </row>
    <row r="582" spans="1:6" ht="31.9" customHeight="1" x14ac:dyDescent="0.25">
      <c r="A582" s="22" t="s">
        <v>5</v>
      </c>
      <c r="B582" s="23" t="s">
        <v>4</v>
      </c>
      <c r="C582" s="24" t="s">
        <v>2</v>
      </c>
      <c r="D582" s="24" t="s">
        <v>3</v>
      </c>
      <c r="E582" s="24" t="s">
        <v>6</v>
      </c>
      <c r="F582" s="25" t="s">
        <v>7</v>
      </c>
    </row>
    <row r="583" spans="1:6" ht="30" customHeight="1" x14ac:dyDescent="0.25">
      <c r="A583" s="7">
        <v>1</v>
      </c>
      <c r="B583" s="56" t="s">
        <v>444</v>
      </c>
      <c r="C583" s="11" t="s">
        <v>8</v>
      </c>
      <c r="D583" s="13">
        <v>40</v>
      </c>
      <c r="E583" s="13"/>
      <c r="F583" s="14">
        <f>D583*E583</f>
        <v>0</v>
      </c>
    </row>
    <row r="584" spans="1:6" ht="31.9" customHeight="1" x14ac:dyDescent="0.25">
      <c r="A584" s="7">
        <v>2</v>
      </c>
      <c r="B584" s="47" t="s">
        <v>361</v>
      </c>
      <c r="C584" s="11" t="s">
        <v>8</v>
      </c>
      <c r="D584" s="13">
        <v>5</v>
      </c>
      <c r="E584" s="13"/>
      <c r="F584" s="14">
        <f t="shared" ref="F584:F586" si="96">D584*E584</f>
        <v>0</v>
      </c>
    </row>
    <row r="585" spans="1:6" ht="31.9" customHeight="1" x14ac:dyDescent="0.25">
      <c r="A585" s="7">
        <v>3</v>
      </c>
      <c r="B585" s="46" t="s">
        <v>356</v>
      </c>
      <c r="C585" s="11" t="s">
        <v>8</v>
      </c>
      <c r="D585" s="13">
        <v>0.5</v>
      </c>
      <c r="E585" s="13"/>
      <c r="F585" s="14">
        <f t="shared" si="96"/>
        <v>0</v>
      </c>
    </row>
    <row r="586" spans="1:6" ht="31.9" customHeight="1" x14ac:dyDescent="0.25">
      <c r="A586" s="7">
        <v>4</v>
      </c>
      <c r="B586" s="17" t="s">
        <v>427</v>
      </c>
      <c r="C586" s="11" t="s">
        <v>8</v>
      </c>
      <c r="D586" s="13">
        <v>0.54</v>
      </c>
      <c r="E586" s="13"/>
      <c r="F586" s="14">
        <f t="shared" si="96"/>
        <v>0</v>
      </c>
    </row>
    <row r="587" spans="1:6" ht="31.9" customHeight="1" x14ac:dyDescent="0.25">
      <c r="A587" s="68" t="s">
        <v>9</v>
      </c>
      <c r="B587" s="69" t="s">
        <v>9</v>
      </c>
      <c r="C587" s="26"/>
      <c r="D587" s="26"/>
      <c r="E587" s="27"/>
      <c r="F587" s="28">
        <f>SUM(F583:F586)</f>
        <v>0</v>
      </c>
    </row>
    <row r="588" spans="1:6" ht="31.9" customHeight="1" x14ac:dyDescent="0.25">
      <c r="A588" s="68" t="s">
        <v>283</v>
      </c>
      <c r="B588" s="72" t="s">
        <v>106</v>
      </c>
      <c r="C588" s="21" t="s">
        <v>178</v>
      </c>
      <c r="D588" s="73" t="s">
        <v>270</v>
      </c>
      <c r="E588" s="69"/>
      <c r="F588" s="74"/>
    </row>
    <row r="589" spans="1:6" ht="31.9" customHeight="1" x14ac:dyDescent="0.25">
      <c r="A589" s="22" t="s">
        <v>5</v>
      </c>
      <c r="B589" s="23" t="s">
        <v>4</v>
      </c>
      <c r="C589" s="24" t="s">
        <v>2</v>
      </c>
      <c r="D589" s="24" t="s">
        <v>3</v>
      </c>
      <c r="E589" s="24" t="s">
        <v>6</v>
      </c>
      <c r="F589" s="25" t="s">
        <v>7</v>
      </c>
    </row>
    <row r="590" spans="1:6" ht="31.9" customHeight="1" x14ac:dyDescent="0.25">
      <c r="A590" s="7">
        <v>1</v>
      </c>
      <c r="B590" s="45" t="s">
        <v>444</v>
      </c>
      <c r="C590" s="11" t="s">
        <v>8</v>
      </c>
      <c r="D590" s="13">
        <v>42</v>
      </c>
      <c r="E590" s="13"/>
      <c r="F590" s="14">
        <f>D590*E590</f>
        <v>0</v>
      </c>
    </row>
    <row r="591" spans="1:6" ht="31.9" customHeight="1" x14ac:dyDescent="0.25">
      <c r="A591" s="7">
        <v>2</v>
      </c>
      <c r="B591" s="47" t="s">
        <v>361</v>
      </c>
      <c r="C591" s="11" t="s">
        <v>8</v>
      </c>
      <c r="D591" s="13">
        <v>14.2</v>
      </c>
      <c r="E591" s="13"/>
      <c r="F591" s="14">
        <f t="shared" ref="F591:F592" si="97">D591*E591</f>
        <v>0</v>
      </c>
    </row>
    <row r="592" spans="1:6" ht="31.9" customHeight="1" x14ac:dyDescent="0.25">
      <c r="A592" s="7">
        <v>3</v>
      </c>
      <c r="B592" s="47" t="s">
        <v>361</v>
      </c>
      <c r="C592" s="11" t="s">
        <v>8</v>
      </c>
      <c r="D592" s="13">
        <v>16</v>
      </c>
      <c r="E592" s="13"/>
      <c r="F592" s="14">
        <f t="shared" si="97"/>
        <v>0</v>
      </c>
    </row>
    <row r="593" spans="1:6" ht="31.9" customHeight="1" x14ac:dyDescent="0.25">
      <c r="A593" s="68" t="s">
        <v>9</v>
      </c>
      <c r="B593" s="69" t="s">
        <v>9</v>
      </c>
      <c r="C593" s="26"/>
      <c r="D593" s="26"/>
      <c r="E593" s="27"/>
      <c r="F593" s="28">
        <f>SUM(F590:F592)</f>
        <v>0</v>
      </c>
    </row>
    <row r="594" spans="1:6" ht="31.9" customHeight="1" x14ac:dyDescent="0.25">
      <c r="A594" s="68" t="s">
        <v>284</v>
      </c>
      <c r="B594" s="72" t="s">
        <v>107</v>
      </c>
      <c r="C594" s="21" t="s">
        <v>178</v>
      </c>
      <c r="D594" s="73" t="s">
        <v>270</v>
      </c>
      <c r="E594" s="69"/>
      <c r="F594" s="74"/>
    </row>
    <row r="595" spans="1:6" ht="31.9" customHeight="1" x14ac:dyDescent="0.25">
      <c r="A595" s="22" t="s">
        <v>5</v>
      </c>
      <c r="B595" s="23" t="s">
        <v>4</v>
      </c>
      <c r="C595" s="24" t="s">
        <v>2</v>
      </c>
      <c r="D595" s="24" t="s">
        <v>3</v>
      </c>
      <c r="E595" s="24" t="s">
        <v>6</v>
      </c>
      <c r="F595" s="25" t="s">
        <v>7</v>
      </c>
    </row>
    <row r="596" spans="1:6" ht="31.9" customHeight="1" x14ac:dyDescent="0.25">
      <c r="A596" s="7">
        <v>1</v>
      </c>
      <c r="B596" s="47" t="s">
        <v>361</v>
      </c>
      <c r="C596" s="11" t="s">
        <v>8</v>
      </c>
      <c r="D596" s="13">
        <v>23</v>
      </c>
      <c r="E596" s="13"/>
      <c r="F596" s="14">
        <f t="shared" ref="F596:F599" si="98">D596*E596</f>
        <v>0</v>
      </c>
    </row>
    <row r="597" spans="1:6" ht="31.9" customHeight="1" x14ac:dyDescent="0.25">
      <c r="A597" s="7">
        <v>2</v>
      </c>
      <c r="B597" s="46" t="s">
        <v>356</v>
      </c>
      <c r="C597" s="11" t="s">
        <v>8</v>
      </c>
      <c r="D597" s="13">
        <v>0.52</v>
      </c>
      <c r="E597" s="13"/>
      <c r="F597" s="14">
        <f t="shared" si="98"/>
        <v>0</v>
      </c>
    </row>
    <row r="598" spans="1:6" ht="30" customHeight="1" x14ac:dyDescent="0.25">
      <c r="A598" s="7">
        <v>3</v>
      </c>
      <c r="B598" s="45" t="s">
        <v>443</v>
      </c>
      <c r="C598" s="11" t="s">
        <v>8</v>
      </c>
      <c r="D598" s="13">
        <v>0.64</v>
      </c>
      <c r="E598" s="13"/>
      <c r="F598" s="14">
        <f t="shared" si="98"/>
        <v>0</v>
      </c>
    </row>
    <row r="599" spans="1:6" ht="31.9" customHeight="1" x14ac:dyDescent="0.25">
      <c r="A599" s="7">
        <v>4</v>
      </c>
      <c r="B599" s="46" t="s">
        <v>356</v>
      </c>
      <c r="C599" s="11" t="s">
        <v>8</v>
      </c>
      <c r="D599" s="13">
        <v>0.5</v>
      </c>
      <c r="E599" s="13"/>
      <c r="F599" s="14">
        <f t="shared" si="98"/>
        <v>0</v>
      </c>
    </row>
    <row r="600" spans="1:6" ht="31.9" customHeight="1" x14ac:dyDescent="0.25">
      <c r="A600" s="68" t="s">
        <v>9</v>
      </c>
      <c r="B600" s="69" t="s">
        <v>9</v>
      </c>
      <c r="C600" s="26"/>
      <c r="D600" s="26"/>
      <c r="E600" s="27"/>
      <c r="F600" s="28">
        <f>SUM(F596:F599)</f>
        <v>0</v>
      </c>
    </row>
    <row r="601" spans="1:6" ht="30" customHeight="1" x14ac:dyDescent="0.25">
      <c r="A601" s="68" t="s">
        <v>285</v>
      </c>
      <c r="B601" s="72" t="s">
        <v>108</v>
      </c>
      <c r="C601" s="21" t="s">
        <v>178</v>
      </c>
      <c r="D601" s="73" t="s">
        <v>270</v>
      </c>
      <c r="E601" s="69"/>
      <c r="F601" s="74"/>
    </row>
    <row r="602" spans="1:6" ht="31.9" customHeight="1" x14ac:dyDescent="0.25">
      <c r="A602" s="22" t="s">
        <v>5</v>
      </c>
      <c r="B602" s="23" t="s">
        <v>4</v>
      </c>
      <c r="C602" s="24" t="s">
        <v>2</v>
      </c>
      <c r="D602" s="24" t="s">
        <v>3</v>
      </c>
      <c r="E602" s="24" t="s">
        <v>6</v>
      </c>
      <c r="F602" s="25" t="s">
        <v>7</v>
      </c>
    </row>
    <row r="603" spans="1:6" ht="31.9" customHeight="1" x14ac:dyDescent="0.25">
      <c r="A603" s="7">
        <v>1</v>
      </c>
      <c r="B603" s="12" t="s">
        <v>361</v>
      </c>
      <c r="C603" s="11" t="s">
        <v>8</v>
      </c>
      <c r="D603" s="13">
        <v>19</v>
      </c>
      <c r="E603" s="13"/>
      <c r="F603" s="14">
        <f t="shared" ref="F603:F605" si="99">D603*E603</f>
        <v>0</v>
      </c>
    </row>
    <row r="604" spans="1:6" ht="31.9" customHeight="1" x14ac:dyDescent="0.25">
      <c r="A604" s="7">
        <v>2</v>
      </c>
      <c r="B604" s="17" t="s">
        <v>364</v>
      </c>
      <c r="C604" s="11" t="s">
        <v>8</v>
      </c>
      <c r="D604" s="13">
        <v>2.1</v>
      </c>
      <c r="E604" s="13"/>
      <c r="F604" s="14">
        <f t="shared" si="99"/>
        <v>0</v>
      </c>
    </row>
    <row r="605" spans="1:6" ht="31.9" customHeight="1" x14ac:dyDescent="0.25">
      <c r="A605" s="7">
        <v>3</v>
      </c>
      <c r="B605" s="16" t="s">
        <v>356</v>
      </c>
      <c r="C605" s="11" t="s">
        <v>8</v>
      </c>
      <c r="D605" s="13">
        <v>3</v>
      </c>
      <c r="E605" s="13"/>
      <c r="F605" s="14">
        <f t="shared" si="99"/>
        <v>0</v>
      </c>
    </row>
    <row r="606" spans="1:6" ht="30" customHeight="1" x14ac:dyDescent="0.25">
      <c r="A606" s="68" t="s">
        <v>9</v>
      </c>
      <c r="B606" s="69" t="s">
        <v>9</v>
      </c>
      <c r="C606" s="26"/>
      <c r="D606" s="26"/>
      <c r="E606" s="27"/>
      <c r="F606" s="28">
        <f>SUM(F603:F605)</f>
        <v>0</v>
      </c>
    </row>
    <row r="607" spans="1:6" ht="31.9" customHeight="1" x14ac:dyDescent="0.25">
      <c r="A607" s="68" t="s">
        <v>286</v>
      </c>
      <c r="B607" s="72" t="s">
        <v>109</v>
      </c>
      <c r="C607" s="21" t="s">
        <v>178</v>
      </c>
      <c r="D607" s="73" t="s">
        <v>270</v>
      </c>
      <c r="E607" s="69"/>
      <c r="F607" s="74"/>
    </row>
    <row r="608" spans="1:6" ht="31.9" customHeight="1" x14ac:dyDescent="0.25">
      <c r="A608" s="22" t="s">
        <v>5</v>
      </c>
      <c r="B608" s="23" t="s">
        <v>4</v>
      </c>
      <c r="C608" s="24" t="s">
        <v>2</v>
      </c>
      <c r="D608" s="24" t="s">
        <v>3</v>
      </c>
      <c r="E608" s="24" t="s">
        <v>6</v>
      </c>
      <c r="F608" s="25" t="s">
        <v>7</v>
      </c>
    </row>
    <row r="609" spans="1:6" ht="30" customHeight="1" x14ac:dyDescent="0.25">
      <c r="A609" s="7">
        <v>1</v>
      </c>
      <c r="B609" s="12" t="s">
        <v>361</v>
      </c>
      <c r="C609" s="11" t="s">
        <v>8</v>
      </c>
      <c r="D609" s="13">
        <v>44</v>
      </c>
      <c r="E609" s="13"/>
      <c r="F609" s="14">
        <f>D609*E609</f>
        <v>0</v>
      </c>
    </row>
    <row r="610" spans="1:6" ht="31.9" customHeight="1" x14ac:dyDescent="0.25">
      <c r="A610" s="7">
        <v>2</v>
      </c>
      <c r="B610" s="18" t="s">
        <v>248</v>
      </c>
      <c r="C610" s="11" t="s">
        <v>73</v>
      </c>
      <c r="D610" s="13">
        <v>1</v>
      </c>
      <c r="E610" s="13"/>
      <c r="F610" s="14">
        <f t="shared" ref="F610:F612" si="100">D610*E610</f>
        <v>0</v>
      </c>
    </row>
    <row r="611" spans="1:6" ht="30" customHeight="1" x14ac:dyDescent="0.25">
      <c r="A611" s="7">
        <v>3</v>
      </c>
      <c r="B611" s="18" t="s">
        <v>287</v>
      </c>
      <c r="C611" s="11" t="s">
        <v>73</v>
      </c>
      <c r="D611" s="13">
        <v>1</v>
      </c>
      <c r="E611" s="13"/>
      <c r="F611" s="14">
        <f t="shared" si="100"/>
        <v>0</v>
      </c>
    </row>
    <row r="612" spans="1:6" ht="31.9" customHeight="1" x14ac:dyDescent="0.25">
      <c r="A612" s="7">
        <v>4</v>
      </c>
      <c r="B612" s="16" t="s">
        <v>356</v>
      </c>
      <c r="C612" s="11" t="s">
        <v>8</v>
      </c>
      <c r="D612" s="13">
        <v>0.3</v>
      </c>
      <c r="E612" s="13"/>
      <c r="F612" s="14">
        <f t="shared" si="100"/>
        <v>0</v>
      </c>
    </row>
    <row r="613" spans="1:6" ht="31.9" customHeight="1" x14ac:dyDescent="0.25">
      <c r="A613" s="68" t="s">
        <v>9</v>
      </c>
      <c r="B613" s="69" t="s">
        <v>9</v>
      </c>
      <c r="C613" s="26"/>
      <c r="D613" s="26"/>
      <c r="E613" s="27"/>
      <c r="F613" s="28">
        <f>SUM(F609:F612)</f>
        <v>0</v>
      </c>
    </row>
    <row r="614" spans="1:6" ht="31.9" customHeight="1" x14ac:dyDescent="0.25">
      <c r="A614" s="68" t="s">
        <v>288</v>
      </c>
      <c r="B614" s="72" t="s">
        <v>110</v>
      </c>
      <c r="C614" s="21" t="s">
        <v>178</v>
      </c>
      <c r="D614" s="73" t="s">
        <v>270</v>
      </c>
      <c r="E614" s="69"/>
      <c r="F614" s="74"/>
    </row>
    <row r="615" spans="1:6" ht="31.9" customHeight="1" x14ac:dyDescent="0.25">
      <c r="A615" s="22" t="s">
        <v>5</v>
      </c>
      <c r="B615" s="23" t="s">
        <v>4</v>
      </c>
      <c r="C615" s="24" t="s">
        <v>2</v>
      </c>
      <c r="D615" s="24" t="s">
        <v>3</v>
      </c>
      <c r="E615" s="24" t="s">
        <v>6</v>
      </c>
      <c r="F615" s="25" t="s">
        <v>7</v>
      </c>
    </row>
    <row r="616" spans="1:6" ht="31.9" customHeight="1" x14ac:dyDescent="0.25">
      <c r="A616" s="7">
        <v>1</v>
      </c>
      <c r="B616" s="17" t="s">
        <v>444</v>
      </c>
      <c r="C616" s="11" t="s">
        <v>8</v>
      </c>
      <c r="D616" s="13">
        <v>42</v>
      </c>
      <c r="E616" s="13"/>
      <c r="F616" s="14">
        <f>D616*E616</f>
        <v>0</v>
      </c>
    </row>
    <row r="617" spans="1:6" ht="31.9" customHeight="1" x14ac:dyDescent="0.25">
      <c r="A617" s="7">
        <v>2</v>
      </c>
      <c r="B617" s="12" t="s">
        <v>361</v>
      </c>
      <c r="C617" s="11" t="s">
        <v>8</v>
      </c>
      <c r="D617" s="13">
        <v>21</v>
      </c>
      <c r="E617" s="13"/>
      <c r="F617" s="14">
        <f t="shared" ref="F617:F618" si="101">D617*E617</f>
        <v>0</v>
      </c>
    </row>
    <row r="618" spans="1:6" ht="30" customHeight="1" x14ac:dyDescent="0.25">
      <c r="A618" s="7">
        <v>3</v>
      </c>
      <c r="B618" s="16" t="s">
        <v>356</v>
      </c>
      <c r="C618" s="11" t="s">
        <v>8</v>
      </c>
      <c r="D618" s="13">
        <v>0.6</v>
      </c>
      <c r="E618" s="13"/>
      <c r="F618" s="14">
        <f t="shared" si="101"/>
        <v>0</v>
      </c>
    </row>
    <row r="619" spans="1:6" ht="31.9" customHeight="1" x14ac:dyDescent="0.25">
      <c r="A619" s="68" t="s">
        <v>9</v>
      </c>
      <c r="B619" s="69" t="s">
        <v>9</v>
      </c>
      <c r="C619" s="26"/>
      <c r="D619" s="26"/>
      <c r="E619" s="27"/>
      <c r="F619" s="28">
        <f>SUM(F616:F618)</f>
        <v>0</v>
      </c>
    </row>
    <row r="620" spans="1:6" ht="31.9" customHeight="1" x14ac:dyDescent="0.25">
      <c r="A620" s="68" t="s">
        <v>289</v>
      </c>
      <c r="B620" s="72" t="s">
        <v>111</v>
      </c>
      <c r="C620" s="21" t="s">
        <v>178</v>
      </c>
      <c r="D620" s="73" t="s">
        <v>270</v>
      </c>
      <c r="E620" s="69"/>
      <c r="F620" s="74"/>
    </row>
    <row r="621" spans="1:6" ht="30" customHeight="1" x14ac:dyDescent="0.25">
      <c r="A621" s="22" t="s">
        <v>5</v>
      </c>
      <c r="B621" s="23" t="s">
        <v>4</v>
      </c>
      <c r="C621" s="24" t="s">
        <v>2</v>
      </c>
      <c r="D621" s="24" t="s">
        <v>3</v>
      </c>
      <c r="E621" s="24" t="s">
        <v>6</v>
      </c>
      <c r="F621" s="25" t="s">
        <v>7</v>
      </c>
    </row>
    <row r="622" spans="1:6" ht="31.9" customHeight="1" x14ac:dyDescent="0.25">
      <c r="A622" s="7">
        <v>1</v>
      </c>
      <c r="B622" s="17" t="s">
        <v>427</v>
      </c>
      <c r="C622" s="11" t="s">
        <v>8</v>
      </c>
      <c r="D622" s="13">
        <v>1</v>
      </c>
      <c r="E622" s="13"/>
      <c r="F622" s="14">
        <f t="shared" ref="F622:F623" si="102">D622*E622</f>
        <v>0</v>
      </c>
    </row>
    <row r="623" spans="1:6" ht="31.9" customHeight="1" x14ac:dyDescent="0.25">
      <c r="A623" s="7">
        <v>2</v>
      </c>
      <c r="B623" s="17" t="s">
        <v>364</v>
      </c>
      <c r="C623" s="11" t="s">
        <v>8</v>
      </c>
      <c r="D623" s="13">
        <v>1.7</v>
      </c>
      <c r="E623" s="13"/>
      <c r="F623" s="14">
        <f t="shared" si="102"/>
        <v>0</v>
      </c>
    </row>
    <row r="624" spans="1:6" ht="31.9" customHeight="1" x14ac:dyDescent="0.25">
      <c r="A624" s="68" t="s">
        <v>9</v>
      </c>
      <c r="B624" s="69" t="s">
        <v>9</v>
      </c>
      <c r="C624" s="26"/>
      <c r="D624" s="26"/>
      <c r="E624" s="27"/>
      <c r="F624" s="28">
        <f>SUM(F622:F623)</f>
        <v>0</v>
      </c>
    </row>
    <row r="625" spans="1:6" ht="31.9" customHeight="1" x14ac:dyDescent="0.25">
      <c r="A625" s="68" t="s">
        <v>290</v>
      </c>
      <c r="B625" s="72" t="s">
        <v>112</v>
      </c>
      <c r="C625" s="21" t="s">
        <v>178</v>
      </c>
      <c r="D625" s="73" t="s">
        <v>270</v>
      </c>
      <c r="E625" s="69"/>
      <c r="F625" s="74"/>
    </row>
    <row r="626" spans="1:6" ht="31.9" customHeight="1" x14ac:dyDescent="0.25">
      <c r="A626" s="22" t="s">
        <v>5</v>
      </c>
      <c r="B626" s="23" t="s">
        <v>4</v>
      </c>
      <c r="C626" s="24" t="s">
        <v>2</v>
      </c>
      <c r="D626" s="24" t="s">
        <v>3</v>
      </c>
      <c r="E626" s="24" t="s">
        <v>6</v>
      </c>
      <c r="F626" s="25" t="s">
        <v>7</v>
      </c>
    </row>
    <row r="627" spans="1:6" ht="31.9" customHeight="1" x14ac:dyDescent="0.25">
      <c r="A627" s="7">
        <v>1</v>
      </c>
      <c r="B627" s="45" t="s">
        <v>444</v>
      </c>
      <c r="C627" s="11" t="s">
        <v>8</v>
      </c>
      <c r="D627" s="13">
        <v>55</v>
      </c>
      <c r="E627" s="13"/>
      <c r="F627" s="14">
        <f>D627*E627</f>
        <v>0</v>
      </c>
    </row>
    <row r="628" spans="1:6" ht="31.9" customHeight="1" x14ac:dyDescent="0.25">
      <c r="A628" s="7">
        <v>2</v>
      </c>
      <c r="B628" s="47" t="s">
        <v>361</v>
      </c>
      <c r="C628" s="11" t="s">
        <v>8</v>
      </c>
      <c r="D628" s="13">
        <v>18</v>
      </c>
      <c r="E628" s="13"/>
      <c r="F628" s="14">
        <f t="shared" ref="F628" si="103">D628*E628</f>
        <v>0</v>
      </c>
    </row>
    <row r="629" spans="1:6" ht="31.9" customHeight="1" x14ac:dyDescent="0.25">
      <c r="A629" s="68" t="s">
        <v>9</v>
      </c>
      <c r="B629" s="69" t="s">
        <v>9</v>
      </c>
      <c r="C629" s="26"/>
      <c r="D629" s="26"/>
      <c r="E629" s="27"/>
      <c r="F629" s="28">
        <f>SUM(F627:F628)</f>
        <v>0</v>
      </c>
    </row>
    <row r="630" spans="1:6" ht="31.9" customHeight="1" x14ac:dyDescent="0.25">
      <c r="A630" s="68" t="s">
        <v>291</v>
      </c>
      <c r="B630" s="72" t="s">
        <v>113</v>
      </c>
      <c r="C630" s="21" t="s">
        <v>178</v>
      </c>
      <c r="D630" s="73" t="s">
        <v>270</v>
      </c>
      <c r="E630" s="69"/>
      <c r="F630" s="74"/>
    </row>
    <row r="631" spans="1:6" ht="31.9" customHeight="1" x14ac:dyDescent="0.25">
      <c r="A631" s="22" t="s">
        <v>5</v>
      </c>
      <c r="B631" s="23" t="s">
        <v>4</v>
      </c>
      <c r="C631" s="24" t="s">
        <v>2</v>
      </c>
      <c r="D631" s="24" t="s">
        <v>3</v>
      </c>
      <c r="E631" s="24" t="s">
        <v>6</v>
      </c>
      <c r="F631" s="25" t="s">
        <v>7</v>
      </c>
    </row>
    <row r="632" spans="1:6" ht="31.9" customHeight="1" x14ac:dyDescent="0.25">
      <c r="A632" s="7">
        <v>1</v>
      </c>
      <c r="B632" s="12" t="s">
        <v>361</v>
      </c>
      <c r="C632" s="11" t="s">
        <v>8</v>
      </c>
      <c r="D632" s="13">
        <v>22</v>
      </c>
      <c r="E632" s="13"/>
      <c r="F632" s="14">
        <f t="shared" ref="F632:F633" si="104">D632*E632</f>
        <v>0</v>
      </c>
    </row>
    <row r="633" spans="1:6" ht="31.9" customHeight="1" x14ac:dyDescent="0.25">
      <c r="A633" s="7">
        <v>2</v>
      </c>
      <c r="B633" s="17" t="s">
        <v>364</v>
      </c>
      <c r="C633" s="11" t="s">
        <v>8</v>
      </c>
      <c r="D633" s="13">
        <v>1.53</v>
      </c>
      <c r="E633" s="13"/>
      <c r="F633" s="14">
        <f t="shared" si="104"/>
        <v>0</v>
      </c>
    </row>
    <row r="634" spans="1:6" ht="31.9" customHeight="1" x14ac:dyDescent="0.25">
      <c r="A634" s="68" t="s">
        <v>9</v>
      </c>
      <c r="B634" s="69" t="s">
        <v>9</v>
      </c>
      <c r="C634" s="26"/>
      <c r="D634" s="26"/>
      <c r="E634" s="27"/>
      <c r="F634" s="28">
        <f>SUM(F632:F633)</f>
        <v>0</v>
      </c>
    </row>
    <row r="635" spans="1:6" ht="30" customHeight="1" x14ac:dyDescent="0.25">
      <c r="A635" s="68" t="s">
        <v>292</v>
      </c>
      <c r="B635" s="72" t="s">
        <v>114</v>
      </c>
      <c r="C635" s="21" t="s">
        <v>178</v>
      </c>
      <c r="D635" s="73" t="s">
        <v>270</v>
      </c>
      <c r="E635" s="69"/>
      <c r="F635" s="74"/>
    </row>
    <row r="636" spans="1:6" ht="31.9" customHeight="1" x14ac:dyDescent="0.25">
      <c r="A636" s="22" t="s">
        <v>5</v>
      </c>
      <c r="B636" s="23" t="s">
        <v>4</v>
      </c>
      <c r="C636" s="24" t="s">
        <v>2</v>
      </c>
      <c r="D636" s="24" t="s">
        <v>3</v>
      </c>
      <c r="E636" s="24" t="s">
        <v>6</v>
      </c>
      <c r="F636" s="25" t="s">
        <v>7</v>
      </c>
    </row>
    <row r="637" spans="1:6" ht="31.9" customHeight="1" x14ac:dyDescent="0.25">
      <c r="A637" s="7">
        <v>1</v>
      </c>
      <c r="B637" s="12" t="s">
        <v>361</v>
      </c>
      <c r="C637" s="11" t="s">
        <v>8</v>
      </c>
      <c r="D637" s="13">
        <v>24.5</v>
      </c>
      <c r="E637" s="13"/>
      <c r="F637" s="14">
        <f t="shared" ref="F637:F640" si="105">D637*E637</f>
        <v>0</v>
      </c>
    </row>
    <row r="638" spans="1:6" ht="31.9" customHeight="1" x14ac:dyDescent="0.25">
      <c r="A638" s="7">
        <v>2</v>
      </c>
      <c r="B638" s="16" t="s">
        <v>356</v>
      </c>
      <c r="C638" s="11" t="s">
        <v>8</v>
      </c>
      <c r="D638" s="13">
        <v>1</v>
      </c>
      <c r="E638" s="13"/>
      <c r="F638" s="14">
        <f t="shared" si="105"/>
        <v>0</v>
      </c>
    </row>
    <row r="639" spans="1:6" ht="31.9" customHeight="1" x14ac:dyDescent="0.25">
      <c r="A639" s="7">
        <v>3</v>
      </c>
      <c r="B639" s="18" t="s">
        <v>248</v>
      </c>
      <c r="C639" s="11" t="s">
        <v>73</v>
      </c>
      <c r="D639" s="13">
        <v>2</v>
      </c>
      <c r="E639" s="13"/>
      <c r="F639" s="14">
        <f t="shared" si="105"/>
        <v>0</v>
      </c>
    </row>
    <row r="640" spans="1:6" ht="31.9" customHeight="1" x14ac:dyDescent="0.25">
      <c r="A640" s="7">
        <v>4</v>
      </c>
      <c r="B640" s="17" t="s">
        <v>364</v>
      </c>
      <c r="C640" s="11" t="s">
        <v>8</v>
      </c>
      <c r="D640" s="13">
        <v>4.8</v>
      </c>
      <c r="E640" s="13"/>
      <c r="F640" s="14">
        <f t="shared" si="105"/>
        <v>0</v>
      </c>
    </row>
    <row r="641" spans="1:6" ht="31.9" customHeight="1" x14ac:dyDescent="0.25">
      <c r="A641" s="68" t="s">
        <v>9</v>
      </c>
      <c r="B641" s="69" t="s">
        <v>9</v>
      </c>
      <c r="C641" s="26"/>
      <c r="D641" s="26"/>
      <c r="E641" s="27"/>
      <c r="F641" s="28">
        <f>SUM(F637:F640)</f>
        <v>0</v>
      </c>
    </row>
    <row r="642" spans="1:6" ht="31.9" customHeight="1" x14ac:dyDescent="0.25">
      <c r="A642" s="68" t="s">
        <v>293</v>
      </c>
      <c r="B642" s="72" t="s">
        <v>115</v>
      </c>
      <c r="C642" s="21" t="s">
        <v>178</v>
      </c>
      <c r="D642" s="73" t="s">
        <v>270</v>
      </c>
      <c r="E642" s="69"/>
      <c r="F642" s="74"/>
    </row>
    <row r="643" spans="1:6" ht="31.9" customHeight="1" x14ac:dyDescent="0.25">
      <c r="A643" s="22" t="s">
        <v>5</v>
      </c>
      <c r="B643" s="23" t="s">
        <v>4</v>
      </c>
      <c r="C643" s="24" t="s">
        <v>2</v>
      </c>
      <c r="D643" s="24" t="s">
        <v>3</v>
      </c>
      <c r="E643" s="24" t="s">
        <v>6</v>
      </c>
      <c r="F643" s="25" t="s">
        <v>7</v>
      </c>
    </row>
    <row r="644" spans="1:6" ht="30" customHeight="1" x14ac:dyDescent="0.25">
      <c r="A644" s="7">
        <v>1</v>
      </c>
      <c r="B644" s="55" t="s">
        <v>444</v>
      </c>
      <c r="C644" s="11" t="s">
        <v>8</v>
      </c>
      <c r="D644" s="13">
        <v>43.5</v>
      </c>
      <c r="E644" s="13"/>
      <c r="F644" s="14">
        <f>D644*E644</f>
        <v>0</v>
      </c>
    </row>
    <row r="645" spans="1:6" ht="31.9" customHeight="1" x14ac:dyDescent="0.25">
      <c r="A645" s="7">
        <v>2</v>
      </c>
      <c r="B645" s="12" t="s">
        <v>361</v>
      </c>
      <c r="C645" s="11" t="s">
        <v>8</v>
      </c>
      <c r="D645" s="13">
        <v>20</v>
      </c>
      <c r="E645" s="13"/>
      <c r="F645" s="14">
        <f t="shared" ref="F645:F646" si="106">D645*E645</f>
        <v>0</v>
      </c>
    </row>
    <row r="646" spans="1:6" ht="31.9" customHeight="1" x14ac:dyDescent="0.25">
      <c r="A646" s="7">
        <v>3</v>
      </c>
      <c r="B646" s="16" t="s">
        <v>356</v>
      </c>
      <c r="C646" s="11" t="s">
        <v>8</v>
      </c>
      <c r="D646" s="13">
        <v>3</v>
      </c>
      <c r="E646" s="13"/>
      <c r="F646" s="14">
        <f t="shared" si="106"/>
        <v>0</v>
      </c>
    </row>
    <row r="647" spans="1:6" ht="30" customHeight="1" x14ac:dyDescent="0.25">
      <c r="A647" s="68" t="s">
        <v>9</v>
      </c>
      <c r="B647" s="69" t="s">
        <v>9</v>
      </c>
      <c r="C647" s="26"/>
      <c r="D647" s="26"/>
      <c r="E647" s="27"/>
      <c r="F647" s="28">
        <f>SUM(F644:F646)</f>
        <v>0</v>
      </c>
    </row>
    <row r="648" spans="1:6" ht="31.9" customHeight="1" x14ac:dyDescent="0.25">
      <c r="A648" s="68" t="s">
        <v>294</v>
      </c>
      <c r="B648" s="72" t="s">
        <v>116</v>
      </c>
      <c r="C648" s="21" t="s">
        <v>178</v>
      </c>
      <c r="D648" s="73" t="s">
        <v>270</v>
      </c>
      <c r="E648" s="69"/>
      <c r="F648" s="74"/>
    </row>
    <row r="649" spans="1:6" ht="31.9" customHeight="1" x14ac:dyDescent="0.25">
      <c r="A649" s="22" t="s">
        <v>5</v>
      </c>
      <c r="B649" s="23" t="s">
        <v>4</v>
      </c>
      <c r="C649" s="24" t="s">
        <v>2</v>
      </c>
      <c r="D649" s="24" t="s">
        <v>3</v>
      </c>
      <c r="E649" s="24" t="s">
        <v>6</v>
      </c>
      <c r="F649" s="25" t="s">
        <v>7</v>
      </c>
    </row>
    <row r="650" spans="1:6" ht="31.9" customHeight="1" x14ac:dyDescent="0.25">
      <c r="A650" s="7">
        <v>1</v>
      </c>
      <c r="B650" s="55" t="s">
        <v>444</v>
      </c>
      <c r="C650" s="11" t="s">
        <v>8</v>
      </c>
      <c r="D650" s="13">
        <v>40</v>
      </c>
      <c r="E650" s="13"/>
      <c r="F650" s="14">
        <f>D650*E650</f>
        <v>0</v>
      </c>
    </row>
    <row r="651" spans="1:6" ht="31.9" customHeight="1" x14ac:dyDescent="0.25">
      <c r="A651" s="7">
        <v>2</v>
      </c>
      <c r="B651" s="12" t="s">
        <v>361</v>
      </c>
      <c r="C651" s="11" t="s">
        <v>8</v>
      </c>
      <c r="D651" s="13">
        <v>15</v>
      </c>
      <c r="E651" s="13"/>
      <c r="F651" s="14">
        <f t="shared" ref="F651:F652" si="107">D651*E651</f>
        <v>0</v>
      </c>
    </row>
    <row r="652" spans="1:6" ht="31.9" customHeight="1" x14ac:dyDescent="0.25">
      <c r="A652" s="7">
        <v>3</v>
      </c>
      <c r="B652" s="16" t="s">
        <v>356</v>
      </c>
      <c r="C652" s="11" t="s">
        <v>8</v>
      </c>
      <c r="D652" s="13">
        <v>1.5</v>
      </c>
      <c r="E652" s="13"/>
      <c r="F652" s="14">
        <f t="shared" si="107"/>
        <v>0</v>
      </c>
    </row>
    <row r="653" spans="1:6" ht="31.9" customHeight="1" x14ac:dyDescent="0.25">
      <c r="A653" s="68" t="s">
        <v>9</v>
      </c>
      <c r="B653" s="69" t="s">
        <v>9</v>
      </c>
      <c r="C653" s="26"/>
      <c r="D653" s="26"/>
      <c r="E653" s="27"/>
      <c r="F653" s="28">
        <f>SUM(F650:F652)</f>
        <v>0</v>
      </c>
    </row>
    <row r="654" spans="1:6" ht="31.9" customHeight="1" x14ac:dyDescent="0.25">
      <c r="A654" s="68" t="s">
        <v>295</v>
      </c>
      <c r="B654" s="72" t="s">
        <v>117</v>
      </c>
      <c r="C654" s="21" t="s">
        <v>178</v>
      </c>
      <c r="D654" s="73" t="s">
        <v>270</v>
      </c>
      <c r="E654" s="69"/>
      <c r="F654" s="74"/>
    </row>
    <row r="655" spans="1:6" ht="31.9" customHeight="1" x14ac:dyDescent="0.25">
      <c r="A655" s="22" t="s">
        <v>5</v>
      </c>
      <c r="B655" s="23" t="s">
        <v>4</v>
      </c>
      <c r="C655" s="24" t="s">
        <v>2</v>
      </c>
      <c r="D655" s="24" t="s">
        <v>3</v>
      </c>
      <c r="E655" s="24" t="s">
        <v>6</v>
      </c>
      <c r="F655" s="25" t="s">
        <v>7</v>
      </c>
    </row>
    <row r="656" spans="1:6" ht="31.9" customHeight="1" x14ac:dyDescent="0.25">
      <c r="A656" s="7">
        <v>1</v>
      </c>
      <c r="B656" s="17" t="s">
        <v>444</v>
      </c>
      <c r="C656" s="11" t="s">
        <v>8</v>
      </c>
      <c r="D656" s="13">
        <v>36.5</v>
      </c>
      <c r="E656" s="13"/>
      <c r="F656" s="14">
        <f>D656*E656</f>
        <v>0</v>
      </c>
    </row>
    <row r="657" spans="1:6" ht="31.9" customHeight="1" x14ac:dyDescent="0.25">
      <c r="A657" s="7">
        <v>2</v>
      </c>
      <c r="B657" s="12" t="s">
        <v>361</v>
      </c>
      <c r="C657" s="11" t="s">
        <v>8</v>
      </c>
      <c r="D657" s="13">
        <v>14.5</v>
      </c>
      <c r="E657" s="13"/>
      <c r="F657" s="14">
        <f t="shared" ref="F657:F658" si="108">D657*E657</f>
        <v>0</v>
      </c>
    </row>
    <row r="658" spans="1:6" ht="31.9" customHeight="1" x14ac:dyDescent="0.25">
      <c r="A658" s="7">
        <v>3</v>
      </c>
      <c r="B658" s="16" t="s">
        <v>356</v>
      </c>
      <c r="C658" s="11" t="s">
        <v>8</v>
      </c>
      <c r="D658" s="13">
        <v>0.3</v>
      </c>
      <c r="E658" s="13"/>
      <c r="F658" s="14">
        <f t="shared" si="108"/>
        <v>0</v>
      </c>
    </row>
    <row r="659" spans="1:6" ht="31.9" customHeight="1" x14ac:dyDescent="0.25">
      <c r="A659" s="68" t="s">
        <v>9</v>
      </c>
      <c r="B659" s="69" t="s">
        <v>9</v>
      </c>
      <c r="C659" s="26"/>
      <c r="D659" s="26"/>
      <c r="E659" s="27"/>
      <c r="F659" s="28">
        <f>SUM(F656:F658)</f>
        <v>0</v>
      </c>
    </row>
    <row r="660" spans="1:6" ht="31.9" customHeight="1" x14ac:dyDescent="0.25">
      <c r="A660" s="68" t="s">
        <v>297</v>
      </c>
      <c r="B660" s="72" t="s">
        <v>118</v>
      </c>
      <c r="C660" s="21" t="s">
        <v>178</v>
      </c>
      <c r="D660" s="73" t="s">
        <v>270</v>
      </c>
      <c r="E660" s="69"/>
      <c r="F660" s="74"/>
    </row>
    <row r="661" spans="1:6" ht="31.9" customHeight="1" x14ac:dyDescent="0.25">
      <c r="A661" s="22" t="s">
        <v>5</v>
      </c>
      <c r="B661" s="23" t="s">
        <v>4</v>
      </c>
      <c r="C661" s="24" t="s">
        <v>2</v>
      </c>
      <c r="D661" s="24" t="s">
        <v>3</v>
      </c>
      <c r="E661" s="24" t="s">
        <v>6</v>
      </c>
      <c r="F661" s="25" t="s">
        <v>7</v>
      </c>
    </row>
    <row r="662" spans="1:6" ht="31.9" customHeight="1" x14ac:dyDescent="0.25">
      <c r="A662" s="7">
        <v>1</v>
      </c>
      <c r="B662" s="55" t="s">
        <v>444</v>
      </c>
      <c r="C662" s="11" t="s">
        <v>8</v>
      </c>
      <c r="D662" s="13">
        <v>39</v>
      </c>
      <c r="E662" s="13"/>
      <c r="F662" s="14">
        <f>D662*E662</f>
        <v>0</v>
      </c>
    </row>
    <row r="663" spans="1:6" ht="30" customHeight="1" x14ac:dyDescent="0.25">
      <c r="A663" s="7">
        <v>2</v>
      </c>
      <c r="B663" s="17" t="s">
        <v>427</v>
      </c>
      <c r="C663" s="11" t="s">
        <v>8</v>
      </c>
      <c r="D663" s="13">
        <v>1.7</v>
      </c>
      <c r="E663" s="13"/>
      <c r="F663" s="14">
        <f t="shared" ref="F663:F665" si="109">D663*E663</f>
        <v>0</v>
      </c>
    </row>
    <row r="664" spans="1:6" ht="31.9" customHeight="1" x14ac:dyDescent="0.25">
      <c r="A664" s="7">
        <v>3</v>
      </c>
      <c r="B664" s="12" t="s">
        <v>361</v>
      </c>
      <c r="C664" s="11" t="s">
        <v>8</v>
      </c>
      <c r="D664" s="13">
        <v>3</v>
      </c>
      <c r="E664" s="13"/>
      <c r="F664" s="14">
        <f t="shared" si="109"/>
        <v>0</v>
      </c>
    </row>
    <row r="665" spans="1:6" ht="30" customHeight="1" x14ac:dyDescent="0.25">
      <c r="A665" s="7">
        <v>4</v>
      </c>
      <c r="B665" s="16" t="s">
        <v>356</v>
      </c>
      <c r="C665" s="11" t="s">
        <v>8</v>
      </c>
      <c r="D665" s="13">
        <v>1.36</v>
      </c>
      <c r="E665" s="13"/>
      <c r="F665" s="14">
        <f t="shared" si="109"/>
        <v>0</v>
      </c>
    </row>
    <row r="666" spans="1:6" ht="31.9" customHeight="1" x14ac:dyDescent="0.25">
      <c r="A666" s="68" t="s">
        <v>9</v>
      </c>
      <c r="B666" s="69" t="s">
        <v>9</v>
      </c>
      <c r="C666" s="26"/>
      <c r="D666" s="26"/>
      <c r="E666" s="27"/>
      <c r="F666" s="28">
        <f>SUM(F662:F665)</f>
        <v>0</v>
      </c>
    </row>
    <row r="667" spans="1:6" ht="31.9" customHeight="1" x14ac:dyDescent="0.25">
      <c r="A667" s="68" t="s">
        <v>296</v>
      </c>
      <c r="B667" s="72" t="s">
        <v>119</v>
      </c>
      <c r="C667" s="21" t="s">
        <v>178</v>
      </c>
      <c r="D667" s="73" t="s">
        <v>270</v>
      </c>
      <c r="E667" s="69"/>
      <c r="F667" s="74"/>
    </row>
    <row r="668" spans="1:6" ht="31.9" customHeight="1" x14ac:dyDescent="0.25">
      <c r="A668" s="22" t="s">
        <v>5</v>
      </c>
      <c r="B668" s="23" t="s">
        <v>4</v>
      </c>
      <c r="C668" s="24" t="s">
        <v>2</v>
      </c>
      <c r="D668" s="24" t="s">
        <v>3</v>
      </c>
      <c r="E668" s="24" t="s">
        <v>6</v>
      </c>
      <c r="F668" s="25" t="s">
        <v>7</v>
      </c>
    </row>
    <row r="669" spans="1:6" ht="31.9" customHeight="1" x14ac:dyDescent="0.25">
      <c r="A669" s="7">
        <v>1</v>
      </c>
      <c r="B669" s="17" t="s">
        <v>427</v>
      </c>
      <c r="C669" s="11" t="s">
        <v>8</v>
      </c>
      <c r="D669" s="13">
        <v>8</v>
      </c>
      <c r="E669" s="13"/>
      <c r="F669" s="14">
        <f t="shared" ref="F669:F670" si="110">D669*E669</f>
        <v>0</v>
      </c>
    </row>
    <row r="670" spans="1:6" ht="31.9" customHeight="1" x14ac:dyDescent="0.25">
      <c r="A670" s="7">
        <v>2</v>
      </c>
      <c r="B670" s="12" t="s">
        <v>361</v>
      </c>
      <c r="C670" s="11" t="s">
        <v>8</v>
      </c>
      <c r="D670" s="13">
        <v>4</v>
      </c>
      <c r="E670" s="13"/>
      <c r="F670" s="14">
        <f t="shared" si="110"/>
        <v>0</v>
      </c>
    </row>
    <row r="671" spans="1:6" ht="31.9" customHeight="1" x14ac:dyDescent="0.25">
      <c r="A671" s="68" t="s">
        <v>9</v>
      </c>
      <c r="B671" s="69" t="s">
        <v>9</v>
      </c>
      <c r="C671" s="26"/>
      <c r="D671" s="26"/>
      <c r="E671" s="27"/>
      <c r="F671" s="28">
        <f>SUM(F669:F670)</f>
        <v>0</v>
      </c>
    </row>
    <row r="672" spans="1:6" ht="31.9" customHeight="1" x14ac:dyDescent="0.25">
      <c r="A672" s="68" t="s">
        <v>298</v>
      </c>
      <c r="B672" s="72" t="s">
        <v>120</v>
      </c>
      <c r="C672" s="21" t="s">
        <v>178</v>
      </c>
      <c r="D672" s="73" t="s">
        <v>270</v>
      </c>
      <c r="E672" s="69"/>
      <c r="F672" s="74"/>
    </row>
    <row r="673" spans="1:6" ht="31.9" customHeight="1" x14ac:dyDescent="0.25">
      <c r="A673" s="22" t="s">
        <v>5</v>
      </c>
      <c r="B673" s="23" t="s">
        <v>4</v>
      </c>
      <c r="C673" s="24" t="s">
        <v>2</v>
      </c>
      <c r="D673" s="24" t="s">
        <v>3</v>
      </c>
      <c r="E673" s="24" t="s">
        <v>6</v>
      </c>
      <c r="F673" s="25" t="s">
        <v>7</v>
      </c>
    </row>
    <row r="674" spans="1:6" ht="31.9" customHeight="1" x14ac:dyDescent="0.25">
      <c r="A674" s="7">
        <v>1</v>
      </c>
      <c r="B674" s="55" t="s">
        <v>444</v>
      </c>
      <c r="C674" s="11" t="s">
        <v>8</v>
      </c>
      <c r="D674" s="13">
        <v>39.5</v>
      </c>
      <c r="E674" s="13"/>
      <c r="F674" s="14">
        <f>D674*E674</f>
        <v>0</v>
      </c>
    </row>
    <row r="675" spans="1:6" ht="30" customHeight="1" x14ac:dyDescent="0.25">
      <c r="A675" s="7">
        <v>2</v>
      </c>
      <c r="B675" s="12" t="s">
        <v>361</v>
      </c>
      <c r="C675" s="11" t="s">
        <v>8</v>
      </c>
      <c r="D675" s="13">
        <v>17.62</v>
      </c>
      <c r="E675" s="13"/>
      <c r="F675" s="14">
        <f t="shared" ref="F675" si="111">D675*E675</f>
        <v>0</v>
      </c>
    </row>
    <row r="676" spans="1:6" ht="31.9" customHeight="1" x14ac:dyDescent="0.25">
      <c r="A676" s="68" t="s">
        <v>9</v>
      </c>
      <c r="B676" s="69" t="s">
        <v>9</v>
      </c>
      <c r="C676" s="26"/>
      <c r="D676" s="26"/>
      <c r="E676" s="27"/>
      <c r="F676" s="28">
        <f>SUM(F674:F675)</f>
        <v>0</v>
      </c>
    </row>
    <row r="677" spans="1:6" ht="31.9" customHeight="1" x14ac:dyDescent="0.25">
      <c r="A677" s="68" t="s">
        <v>299</v>
      </c>
      <c r="B677" s="72" t="s">
        <v>121</v>
      </c>
      <c r="C677" s="21" t="s">
        <v>178</v>
      </c>
      <c r="D677" s="73" t="s">
        <v>270</v>
      </c>
      <c r="E677" s="69"/>
      <c r="F677" s="74"/>
    </row>
    <row r="678" spans="1:6" ht="31.9" customHeight="1" x14ac:dyDescent="0.25">
      <c r="A678" s="22" t="s">
        <v>5</v>
      </c>
      <c r="B678" s="23" t="s">
        <v>4</v>
      </c>
      <c r="C678" s="24" t="s">
        <v>2</v>
      </c>
      <c r="D678" s="24" t="s">
        <v>3</v>
      </c>
      <c r="E678" s="24" t="s">
        <v>6</v>
      </c>
      <c r="F678" s="25" t="s">
        <v>7</v>
      </c>
    </row>
    <row r="679" spans="1:6" ht="31.9" customHeight="1" x14ac:dyDescent="0.25">
      <c r="A679" s="7">
        <v>1</v>
      </c>
      <c r="B679" s="12" t="s">
        <v>361</v>
      </c>
      <c r="C679" s="11" t="s">
        <v>8</v>
      </c>
      <c r="D679" s="13">
        <v>4.5</v>
      </c>
      <c r="E679" s="13"/>
      <c r="F679" s="14">
        <f t="shared" ref="F679:F681" si="112">D679*E679</f>
        <v>0</v>
      </c>
    </row>
    <row r="680" spans="1:6" ht="31.9" customHeight="1" x14ac:dyDescent="0.25">
      <c r="A680" s="7">
        <v>2</v>
      </c>
      <c r="B680" s="17" t="s">
        <v>427</v>
      </c>
      <c r="C680" s="11" t="s">
        <v>8</v>
      </c>
      <c r="D680" s="13">
        <v>1.76</v>
      </c>
      <c r="E680" s="13"/>
      <c r="F680" s="14">
        <f t="shared" si="112"/>
        <v>0</v>
      </c>
    </row>
    <row r="681" spans="1:6" ht="31.9" customHeight="1" x14ac:dyDescent="0.25">
      <c r="A681" s="7">
        <v>3</v>
      </c>
      <c r="B681" s="16" t="s">
        <v>356</v>
      </c>
      <c r="C681" s="11" t="s">
        <v>8</v>
      </c>
      <c r="D681" s="13">
        <v>1</v>
      </c>
      <c r="E681" s="13"/>
      <c r="F681" s="14">
        <f t="shared" si="112"/>
        <v>0</v>
      </c>
    </row>
    <row r="682" spans="1:6" ht="31.9" customHeight="1" x14ac:dyDescent="0.25">
      <c r="A682" s="68" t="s">
        <v>9</v>
      </c>
      <c r="B682" s="69" t="s">
        <v>9</v>
      </c>
      <c r="C682" s="26"/>
      <c r="D682" s="26"/>
      <c r="E682" s="27"/>
      <c r="F682" s="28">
        <f>SUM(F679:F681)</f>
        <v>0</v>
      </c>
    </row>
    <row r="683" spans="1:6" ht="31.9" customHeight="1" x14ac:dyDescent="0.25">
      <c r="A683" s="68" t="s">
        <v>300</v>
      </c>
      <c r="B683" s="72" t="s">
        <v>122</v>
      </c>
      <c r="C683" s="21" t="s">
        <v>178</v>
      </c>
      <c r="D683" s="73" t="s">
        <v>270</v>
      </c>
      <c r="E683" s="69"/>
      <c r="F683" s="74"/>
    </row>
    <row r="684" spans="1:6" ht="31.9" customHeight="1" x14ac:dyDescent="0.25">
      <c r="A684" s="22" t="s">
        <v>5</v>
      </c>
      <c r="B684" s="23" t="s">
        <v>4</v>
      </c>
      <c r="C684" s="24" t="s">
        <v>2</v>
      </c>
      <c r="D684" s="24" t="s">
        <v>3</v>
      </c>
      <c r="E684" s="24" t="s">
        <v>6</v>
      </c>
      <c r="F684" s="25" t="s">
        <v>7</v>
      </c>
    </row>
    <row r="685" spans="1:6" ht="31.9" customHeight="1" x14ac:dyDescent="0.25">
      <c r="A685" s="7">
        <v>1</v>
      </c>
      <c r="B685" s="17" t="s">
        <v>444</v>
      </c>
      <c r="C685" s="11" t="s">
        <v>8</v>
      </c>
      <c r="D685" s="13">
        <v>49</v>
      </c>
      <c r="E685" s="13"/>
      <c r="F685" s="14">
        <f>D685*E685</f>
        <v>0</v>
      </c>
    </row>
    <row r="686" spans="1:6" ht="31.9" customHeight="1" x14ac:dyDescent="0.25">
      <c r="A686" s="7">
        <v>2</v>
      </c>
      <c r="B686" s="12" t="s">
        <v>361</v>
      </c>
      <c r="C686" s="11" t="s">
        <v>8</v>
      </c>
      <c r="D686" s="13">
        <v>15.5</v>
      </c>
      <c r="E686" s="13"/>
      <c r="F686" s="14">
        <f t="shared" ref="F686" si="113">D686*E686</f>
        <v>0</v>
      </c>
    </row>
    <row r="687" spans="1:6" ht="31.9" customHeight="1" x14ac:dyDescent="0.25">
      <c r="A687" s="68" t="s">
        <v>9</v>
      </c>
      <c r="B687" s="69" t="s">
        <v>9</v>
      </c>
      <c r="C687" s="26"/>
      <c r="D687" s="26"/>
      <c r="E687" s="27"/>
      <c r="F687" s="28">
        <f>SUM(F685:F686)</f>
        <v>0</v>
      </c>
    </row>
    <row r="688" spans="1:6" ht="31.9" customHeight="1" x14ac:dyDescent="0.25">
      <c r="A688" s="68" t="s">
        <v>301</v>
      </c>
      <c r="B688" s="72" t="s">
        <v>123</v>
      </c>
      <c r="C688" s="21" t="s">
        <v>178</v>
      </c>
      <c r="D688" s="73" t="s">
        <v>270</v>
      </c>
      <c r="E688" s="69"/>
      <c r="F688" s="74"/>
    </row>
    <row r="689" spans="1:6" ht="31.9" customHeight="1" x14ac:dyDescent="0.25">
      <c r="A689" s="22" t="s">
        <v>5</v>
      </c>
      <c r="B689" s="23" t="s">
        <v>4</v>
      </c>
      <c r="C689" s="24" t="s">
        <v>2</v>
      </c>
      <c r="D689" s="24" t="s">
        <v>3</v>
      </c>
      <c r="E689" s="24" t="s">
        <v>6</v>
      </c>
      <c r="F689" s="25" t="s">
        <v>7</v>
      </c>
    </row>
    <row r="690" spans="1:6" ht="31.9" customHeight="1" x14ac:dyDescent="0.25">
      <c r="A690" s="7">
        <v>1</v>
      </c>
      <c r="B690" s="55" t="s">
        <v>444</v>
      </c>
      <c r="C690" s="11" t="s">
        <v>8</v>
      </c>
      <c r="D690" s="13">
        <v>61</v>
      </c>
      <c r="E690" s="13"/>
      <c r="F690" s="14">
        <f>D690*E690</f>
        <v>0</v>
      </c>
    </row>
    <row r="691" spans="1:6" ht="31.9" customHeight="1" x14ac:dyDescent="0.25">
      <c r="A691" s="7">
        <v>2</v>
      </c>
      <c r="B691" s="12" t="s">
        <v>361</v>
      </c>
      <c r="C691" s="11" t="s">
        <v>8</v>
      </c>
      <c r="D691" s="13">
        <v>17</v>
      </c>
      <c r="E691" s="13"/>
      <c r="F691" s="14">
        <f t="shared" ref="F691" si="114">D691*E691</f>
        <v>0</v>
      </c>
    </row>
    <row r="692" spans="1:6" ht="30" customHeight="1" x14ac:dyDescent="0.25">
      <c r="A692" s="68" t="s">
        <v>9</v>
      </c>
      <c r="B692" s="69" t="s">
        <v>9</v>
      </c>
      <c r="C692" s="26"/>
      <c r="D692" s="26"/>
      <c r="E692" s="27"/>
      <c r="F692" s="28">
        <f>SUM(F690:F691)</f>
        <v>0</v>
      </c>
    </row>
    <row r="693" spans="1:6" ht="31.9" customHeight="1" x14ac:dyDescent="0.25">
      <c r="A693" s="68" t="s">
        <v>302</v>
      </c>
      <c r="B693" s="72" t="s">
        <v>124</v>
      </c>
      <c r="C693" s="21" t="s">
        <v>178</v>
      </c>
      <c r="D693" s="73" t="s">
        <v>270</v>
      </c>
      <c r="E693" s="69"/>
      <c r="F693" s="74"/>
    </row>
    <row r="694" spans="1:6" ht="31.9" customHeight="1" x14ac:dyDescent="0.25">
      <c r="A694" s="22" t="s">
        <v>5</v>
      </c>
      <c r="B694" s="23" t="s">
        <v>4</v>
      </c>
      <c r="C694" s="24" t="s">
        <v>2</v>
      </c>
      <c r="D694" s="24" t="s">
        <v>3</v>
      </c>
      <c r="E694" s="24" t="s">
        <v>6</v>
      </c>
      <c r="F694" s="25" t="s">
        <v>7</v>
      </c>
    </row>
    <row r="695" spans="1:6" ht="31.9" customHeight="1" x14ac:dyDescent="0.25">
      <c r="A695" s="7">
        <v>1</v>
      </c>
      <c r="B695" s="17" t="s">
        <v>444</v>
      </c>
      <c r="C695" s="11" t="s">
        <v>8</v>
      </c>
      <c r="D695" s="13">
        <v>68</v>
      </c>
      <c r="E695" s="13"/>
      <c r="F695" s="14">
        <f>D695*E695</f>
        <v>0</v>
      </c>
    </row>
    <row r="696" spans="1:6" ht="31.9" customHeight="1" x14ac:dyDescent="0.25">
      <c r="A696" s="7">
        <v>2</v>
      </c>
      <c r="B696" s="12" t="s">
        <v>361</v>
      </c>
      <c r="C696" s="11" t="s">
        <v>8</v>
      </c>
      <c r="D696" s="13">
        <v>31</v>
      </c>
      <c r="E696" s="13"/>
      <c r="F696" s="14">
        <f t="shared" ref="F696:F697" si="115">D696*E696</f>
        <v>0</v>
      </c>
    </row>
    <row r="697" spans="1:6" ht="30" customHeight="1" x14ac:dyDescent="0.25">
      <c r="A697" s="7">
        <v>3</v>
      </c>
      <c r="B697" s="16" t="s">
        <v>356</v>
      </c>
      <c r="C697" s="11" t="s">
        <v>8</v>
      </c>
      <c r="D697" s="13">
        <v>0.54</v>
      </c>
      <c r="E697" s="13"/>
      <c r="F697" s="14">
        <f t="shared" si="115"/>
        <v>0</v>
      </c>
    </row>
    <row r="698" spans="1:6" ht="31.9" customHeight="1" x14ac:dyDescent="0.25">
      <c r="A698" s="68" t="s">
        <v>9</v>
      </c>
      <c r="B698" s="69" t="s">
        <v>9</v>
      </c>
      <c r="C698" s="26"/>
      <c r="D698" s="26"/>
      <c r="E698" s="27"/>
      <c r="F698" s="28">
        <f>SUM(F695:F697)</f>
        <v>0</v>
      </c>
    </row>
    <row r="699" spans="1:6" ht="31.9" customHeight="1" x14ac:dyDescent="0.25">
      <c r="A699" s="68" t="s">
        <v>303</v>
      </c>
      <c r="B699" s="72" t="s">
        <v>125</v>
      </c>
      <c r="C699" s="21" t="s">
        <v>178</v>
      </c>
      <c r="D699" s="73" t="s">
        <v>270</v>
      </c>
      <c r="E699" s="69"/>
      <c r="F699" s="74"/>
    </row>
    <row r="700" spans="1:6" ht="31.9" customHeight="1" x14ac:dyDescent="0.25">
      <c r="A700" s="22" t="s">
        <v>5</v>
      </c>
      <c r="B700" s="23" t="s">
        <v>4</v>
      </c>
      <c r="C700" s="24" t="s">
        <v>2</v>
      </c>
      <c r="D700" s="24" t="s">
        <v>3</v>
      </c>
      <c r="E700" s="24" t="s">
        <v>6</v>
      </c>
      <c r="F700" s="25" t="s">
        <v>7</v>
      </c>
    </row>
    <row r="701" spans="1:6" ht="31.9" customHeight="1" x14ac:dyDescent="0.25">
      <c r="A701" s="7">
        <v>1</v>
      </c>
      <c r="B701" s="55" t="s">
        <v>444</v>
      </c>
      <c r="C701" s="11" t="s">
        <v>8</v>
      </c>
      <c r="D701" s="13">
        <v>64</v>
      </c>
      <c r="E701" s="13"/>
      <c r="F701" s="14">
        <f>D701*E701</f>
        <v>0</v>
      </c>
    </row>
    <row r="702" spans="1:6" ht="31.9" customHeight="1" x14ac:dyDescent="0.25">
      <c r="A702" s="7">
        <v>2</v>
      </c>
      <c r="B702" s="12" t="s">
        <v>361</v>
      </c>
      <c r="C702" s="11" t="s">
        <v>8</v>
      </c>
      <c r="D702" s="13">
        <v>10</v>
      </c>
      <c r="E702" s="13"/>
      <c r="F702" s="14">
        <f t="shared" ref="F702" si="116">D702*E702</f>
        <v>0</v>
      </c>
    </row>
    <row r="703" spans="1:6" ht="31.9" customHeight="1" x14ac:dyDescent="0.25">
      <c r="A703" s="68" t="s">
        <v>9</v>
      </c>
      <c r="B703" s="69" t="s">
        <v>9</v>
      </c>
      <c r="C703" s="26"/>
      <c r="D703" s="26"/>
      <c r="E703" s="27"/>
      <c r="F703" s="28">
        <f>SUM(F701:F702)</f>
        <v>0</v>
      </c>
    </row>
    <row r="704" spans="1:6" ht="31.9" customHeight="1" x14ac:dyDescent="0.25">
      <c r="A704" s="68" t="s">
        <v>304</v>
      </c>
      <c r="B704" s="72" t="s">
        <v>126</v>
      </c>
      <c r="C704" s="21" t="s">
        <v>178</v>
      </c>
      <c r="D704" s="73" t="s">
        <v>270</v>
      </c>
      <c r="E704" s="69"/>
      <c r="F704" s="74"/>
    </row>
    <row r="705" spans="1:6" ht="31.9" customHeight="1" x14ac:dyDescent="0.25">
      <c r="A705" s="22" t="s">
        <v>5</v>
      </c>
      <c r="B705" s="23" t="s">
        <v>4</v>
      </c>
      <c r="C705" s="24" t="s">
        <v>2</v>
      </c>
      <c r="D705" s="24" t="s">
        <v>3</v>
      </c>
      <c r="E705" s="24" t="s">
        <v>6</v>
      </c>
      <c r="F705" s="25" t="s">
        <v>7</v>
      </c>
    </row>
    <row r="706" spans="1:6" ht="31.9" customHeight="1" x14ac:dyDescent="0.25">
      <c r="A706" s="7">
        <v>1</v>
      </c>
      <c r="B706" s="55" t="s">
        <v>444</v>
      </c>
      <c r="C706" s="11" t="s">
        <v>8</v>
      </c>
      <c r="D706" s="13">
        <v>35</v>
      </c>
      <c r="E706" s="13"/>
      <c r="F706" s="14">
        <f>D706*E706</f>
        <v>0</v>
      </c>
    </row>
    <row r="707" spans="1:6" ht="31.9" customHeight="1" x14ac:dyDescent="0.25">
      <c r="A707" s="7">
        <v>2</v>
      </c>
      <c r="B707" s="12" t="s">
        <v>361</v>
      </c>
      <c r="C707" s="11" t="s">
        <v>8</v>
      </c>
      <c r="D707" s="13">
        <v>12</v>
      </c>
      <c r="E707" s="13"/>
      <c r="F707" s="14">
        <f t="shared" ref="F707" si="117">D707*E707</f>
        <v>0</v>
      </c>
    </row>
    <row r="708" spans="1:6" ht="31.9" customHeight="1" x14ac:dyDescent="0.25">
      <c r="A708" s="68" t="s">
        <v>9</v>
      </c>
      <c r="B708" s="69" t="s">
        <v>9</v>
      </c>
      <c r="C708" s="26"/>
      <c r="D708" s="26"/>
      <c r="E708" s="27"/>
      <c r="F708" s="28">
        <f>SUM(F706:F707)</f>
        <v>0</v>
      </c>
    </row>
    <row r="709" spans="1:6" ht="30" customHeight="1" x14ac:dyDescent="0.25">
      <c r="A709" s="68" t="s">
        <v>305</v>
      </c>
      <c r="B709" s="72" t="s">
        <v>127</v>
      </c>
      <c r="C709" s="21" t="s">
        <v>178</v>
      </c>
      <c r="D709" s="73" t="s">
        <v>270</v>
      </c>
      <c r="E709" s="69"/>
      <c r="F709" s="74"/>
    </row>
    <row r="710" spans="1:6" ht="31.9" customHeight="1" x14ac:dyDescent="0.25">
      <c r="A710" s="22" t="s">
        <v>5</v>
      </c>
      <c r="B710" s="23" t="s">
        <v>4</v>
      </c>
      <c r="C710" s="24" t="s">
        <v>2</v>
      </c>
      <c r="D710" s="24" t="s">
        <v>3</v>
      </c>
      <c r="E710" s="24" t="s">
        <v>6</v>
      </c>
      <c r="F710" s="25" t="s">
        <v>7</v>
      </c>
    </row>
    <row r="711" spans="1:6" ht="31.9" customHeight="1" x14ac:dyDescent="0.25">
      <c r="A711" s="7">
        <v>1</v>
      </c>
      <c r="B711" s="55" t="s">
        <v>444</v>
      </c>
      <c r="C711" s="11" t="s">
        <v>8</v>
      </c>
      <c r="D711" s="13">
        <v>45.25</v>
      </c>
      <c r="E711" s="13"/>
      <c r="F711" s="14">
        <f>D711*E711</f>
        <v>0</v>
      </c>
    </row>
    <row r="712" spans="1:6" ht="31.9" customHeight="1" x14ac:dyDescent="0.25">
      <c r="A712" s="7">
        <v>2</v>
      </c>
      <c r="B712" s="12" t="s">
        <v>361</v>
      </c>
      <c r="C712" s="11" t="s">
        <v>8</v>
      </c>
      <c r="D712" s="13">
        <v>17</v>
      </c>
      <c r="E712" s="13"/>
      <c r="F712" s="14">
        <f t="shared" ref="F712" si="118">D712*E712</f>
        <v>0</v>
      </c>
    </row>
    <row r="713" spans="1:6" ht="31.9" customHeight="1" x14ac:dyDescent="0.25">
      <c r="A713" s="68" t="s">
        <v>9</v>
      </c>
      <c r="B713" s="69" t="s">
        <v>9</v>
      </c>
      <c r="C713" s="26"/>
      <c r="D713" s="26"/>
      <c r="E713" s="27"/>
      <c r="F713" s="28">
        <f>SUM(F711:F712)</f>
        <v>0</v>
      </c>
    </row>
    <row r="714" spans="1:6" ht="31.9" customHeight="1" x14ac:dyDescent="0.25">
      <c r="A714" s="68" t="s">
        <v>306</v>
      </c>
      <c r="B714" s="72" t="s">
        <v>128</v>
      </c>
      <c r="C714" s="21" t="s">
        <v>178</v>
      </c>
      <c r="D714" s="73" t="s">
        <v>270</v>
      </c>
      <c r="E714" s="69"/>
      <c r="F714" s="74"/>
    </row>
    <row r="715" spans="1:6" ht="31.9" customHeight="1" x14ac:dyDescent="0.25">
      <c r="A715" s="22" t="s">
        <v>5</v>
      </c>
      <c r="B715" s="23" t="s">
        <v>4</v>
      </c>
      <c r="C715" s="24" t="s">
        <v>2</v>
      </c>
      <c r="D715" s="24" t="s">
        <v>3</v>
      </c>
      <c r="E715" s="24" t="s">
        <v>6</v>
      </c>
      <c r="F715" s="25" t="s">
        <v>7</v>
      </c>
    </row>
    <row r="716" spans="1:6" ht="31.9" customHeight="1" x14ac:dyDescent="0.25">
      <c r="A716" s="7">
        <v>1</v>
      </c>
      <c r="B716" s="17" t="s">
        <v>444</v>
      </c>
      <c r="C716" s="11" t="s">
        <v>8</v>
      </c>
      <c r="D716" s="13">
        <v>87</v>
      </c>
      <c r="E716" s="13"/>
      <c r="F716" s="14">
        <f>D716*E716</f>
        <v>0</v>
      </c>
    </row>
    <row r="717" spans="1:6" ht="31.9" customHeight="1" x14ac:dyDescent="0.25">
      <c r="A717" s="7">
        <v>2</v>
      </c>
      <c r="B717" s="12" t="s">
        <v>361</v>
      </c>
      <c r="C717" s="11" t="s">
        <v>8</v>
      </c>
      <c r="D717" s="13">
        <v>28.5</v>
      </c>
      <c r="E717" s="13"/>
      <c r="F717" s="14">
        <f t="shared" ref="F717" si="119">D717*E717</f>
        <v>0</v>
      </c>
    </row>
    <row r="718" spans="1:6" ht="31.9" customHeight="1" x14ac:dyDescent="0.25">
      <c r="A718" s="68" t="s">
        <v>9</v>
      </c>
      <c r="B718" s="69" t="s">
        <v>9</v>
      </c>
      <c r="C718" s="26"/>
      <c r="D718" s="26"/>
      <c r="E718" s="27"/>
      <c r="F718" s="28">
        <f>SUM(F716:F717)</f>
        <v>0</v>
      </c>
    </row>
    <row r="719" spans="1:6" ht="31.9" customHeight="1" x14ac:dyDescent="0.25">
      <c r="A719" s="68" t="s">
        <v>307</v>
      </c>
      <c r="B719" s="72" t="s">
        <v>129</v>
      </c>
      <c r="C719" s="21" t="s">
        <v>178</v>
      </c>
      <c r="D719" s="73" t="s">
        <v>270</v>
      </c>
      <c r="E719" s="69"/>
      <c r="F719" s="74"/>
    </row>
    <row r="720" spans="1:6" ht="31.9" customHeight="1" x14ac:dyDescent="0.25">
      <c r="A720" s="22" t="s">
        <v>5</v>
      </c>
      <c r="B720" s="23" t="s">
        <v>4</v>
      </c>
      <c r="C720" s="24" t="s">
        <v>2</v>
      </c>
      <c r="D720" s="24" t="s">
        <v>3</v>
      </c>
      <c r="E720" s="24" t="s">
        <v>6</v>
      </c>
      <c r="F720" s="25" t="s">
        <v>7</v>
      </c>
    </row>
    <row r="721" spans="1:6" ht="30" customHeight="1" x14ac:dyDescent="0.25">
      <c r="A721" s="7">
        <v>1</v>
      </c>
      <c r="B721" s="17" t="s">
        <v>444</v>
      </c>
      <c r="C721" s="11" t="s">
        <v>8</v>
      </c>
      <c r="D721" s="13">
        <v>72</v>
      </c>
      <c r="E721" s="13"/>
      <c r="F721" s="14">
        <f>D721*E721</f>
        <v>0</v>
      </c>
    </row>
    <row r="722" spans="1:6" ht="31.9" customHeight="1" x14ac:dyDescent="0.25">
      <c r="A722" s="7">
        <v>2</v>
      </c>
      <c r="B722" s="12" t="s">
        <v>361</v>
      </c>
      <c r="C722" s="11" t="s">
        <v>8</v>
      </c>
      <c r="D722" s="13">
        <v>41.5</v>
      </c>
      <c r="E722" s="13"/>
      <c r="F722" s="14">
        <f t="shared" ref="F722:F723" si="120">D722*E722</f>
        <v>0</v>
      </c>
    </row>
    <row r="723" spans="1:6" ht="30" customHeight="1" x14ac:dyDescent="0.25">
      <c r="A723" s="7">
        <v>3</v>
      </c>
      <c r="B723" s="16" t="s">
        <v>356</v>
      </c>
      <c r="C723" s="11" t="s">
        <v>8</v>
      </c>
      <c r="D723" s="13">
        <v>2</v>
      </c>
      <c r="E723" s="13"/>
      <c r="F723" s="14">
        <f t="shared" si="120"/>
        <v>0</v>
      </c>
    </row>
    <row r="724" spans="1:6" ht="31.9" customHeight="1" x14ac:dyDescent="0.25">
      <c r="A724" s="68" t="s">
        <v>9</v>
      </c>
      <c r="B724" s="69" t="s">
        <v>9</v>
      </c>
      <c r="C724" s="26"/>
      <c r="D724" s="26"/>
      <c r="E724" s="27"/>
      <c r="F724" s="28">
        <f>SUM(F721:F723)</f>
        <v>0</v>
      </c>
    </row>
    <row r="725" spans="1:6" ht="31.9" customHeight="1" x14ac:dyDescent="0.25">
      <c r="A725" s="68" t="s">
        <v>308</v>
      </c>
      <c r="B725" s="72" t="s">
        <v>130</v>
      </c>
      <c r="C725" s="21" t="s">
        <v>178</v>
      </c>
      <c r="D725" s="73" t="s">
        <v>270</v>
      </c>
      <c r="E725" s="69"/>
      <c r="F725" s="74"/>
    </row>
    <row r="726" spans="1:6" ht="31.9" customHeight="1" x14ac:dyDescent="0.25">
      <c r="A726" s="22" t="s">
        <v>5</v>
      </c>
      <c r="B726" s="23" t="s">
        <v>4</v>
      </c>
      <c r="C726" s="24" t="s">
        <v>2</v>
      </c>
      <c r="D726" s="24" t="s">
        <v>3</v>
      </c>
      <c r="E726" s="24" t="s">
        <v>6</v>
      </c>
      <c r="F726" s="25" t="s">
        <v>7</v>
      </c>
    </row>
    <row r="727" spans="1:6" ht="31.9" customHeight="1" x14ac:dyDescent="0.25">
      <c r="A727" s="7">
        <v>1</v>
      </c>
      <c r="B727" s="55" t="s">
        <v>444</v>
      </c>
      <c r="C727" s="11" t="s">
        <v>8</v>
      </c>
      <c r="D727" s="13">
        <v>47</v>
      </c>
      <c r="E727" s="13"/>
      <c r="F727" s="14">
        <f>D727*E727</f>
        <v>0</v>
      </c>
    </row>
    <row r="728" spans="1:6" ht="30" customHeight="1" x14ac:dyDescent="0.25">
      <c r="A728" s="7">
        <v>2</v>
      </c>
      <c r="B728" s="12" t="s">
        <v>361</v>
      </c>
      <c r="C728" s="11" t="s">
        <v>8</v>
      </c>
      <c r="D728" s="13">
        <v>29</v>
      </c>
      <c r="E728" s="13"/>
      <c r="F728" s="14">
        <f t="shared" ref="F728:F729" si="121">D728*E728</f>
        <v>0</v>
      </c>
    </row>
    <row r="729" spans="1:6" ht="31.9" customHeight="1" x14ac:dyDescent="0.25">
      <c r="A729" s="7">
        <v>3</v>
      </c>
      <c r="B729" s="16" t="s">
        <v>356</v>
      </c>
      <c r="C729" s="11" t="s">
        <v>8</v>
      </c>
      <c r="D729" s="13">
        <v>1.5</v>
      </c>
      <c r="E729" s="13"/>
      <c r="F729" s="14">
        <f t="shared" si="121"/>
        <v>0</v>
      </c>
    </row>
    <row r="730" spans="1:6" ht="31.9" customHeight="1" x14ac:dyDescent="0.25">
      <c r="A730" s="68" t="s">
        <v>9</v>
      </c>
      <c r="B730" s="69" t="s">
        <v>9</v>
      </c>
      <c r="C730" s="26"/>
      <c r="D730" s="26"/>
      <c r="E730" s="27"/>
      <c r="F730" s="28">
        <f>SUM(F727:F729)</f>
        <v>0</v>
      </c>
    </row>
    <row r="731" spans="1:6" ht="30" customHeight="1" x14ac:dyDescent="0.25">
      <c r="A731" s="68" t="s">
        <v>309</v>
      </c>
      <c r="B731" s="72" t="s">
        <v>131</v>
      </c>
      <c r="C731" s="21" t="s">
        <v>178</v>
      </c>
      <c r="D731" s="73" t="s">
        <v>270</v>
      </c>
      <c r="E731" s="69"/>
      <c r="F731" s="74"/>
    </row>
    <row r="732" spans="1:6" ht="31.9" customHeight="1" x14ac:dyDescent="0.25">
      <c r="A732" s="22" t="s">
        <v>5</v>
      </c>
      <c r="B732" s="23" t="s">
        <v>4</v>
      </c>
      <c r="C732" s="24" t="s">
        <v>2</v>
      </c>
      <c r="D732" s="24" t="s">
        <v>3</v>
      </c>
      <c r="E732" s="24" t="s">
        <v>6</v>
      </c>
      <c r="F732" s="25" t="s">
        <v>7</v>
      </c>
    </row>
    <row r="733" spans="1:6" ht="31.9" customHeight="1" x14ac:dyDescent="0.25">
      <c r="A733" s="7">
        <v>1</v>
      </c>
      <c r="B733" s="17" t="s">
        <v>444</v>
      </c>
      <c r="C733" s="11" t="s">
        <v>8</v>
      </c>
      <c r="D733" s="13">
        <v>47</v>
      </c>
      <c r="E733" s="13"/>
      <c r="F733" s="14">
        <f>D733*E733</f>
        <v>0</v>
      </c>
    </row>
    <row r="734" spans="1:6" ht="31.9" customHeight="1" x14ac:dyDescent="0.25">
      <c r="A734" s="7">
        <v>2</v>
      </c>
      <c r="B734" s="12" t="s">
        <v>361</v>
      </c>
      <c r="C734" s="11" t="s">
        <v>8</v>
      </c>
      <c r="D734" s="13">
        <v>24.5</v>
      </c>
      <c r="E734" s="13"/>
      <c r="F734" s="14">
        <f t="shared" ref="F734" si="122">D734*E734</f>
        <v>0</v>
      </c>
    </row>
    <row r="735" spans="1:6" ht="31.9" customHeight="1" x14ac:dyDescent="0.25">
      <c r="A735" s="68" t="s">
        <v>9</v>
      </c>
      <c r="B735" s="69" t="s">
        <v>9</v>
      </c>
      <c r="C735" s="26"/>
      <c r="D735" s="26"/>
      <c r="E735" s="27"/>
      <c r="F735" s="28">
        <f>SUM(F733:F734)</f>
        <v>0</v>
      </c>
    </row>
    <row r="736" spans="1:6" ht="31.9" customHeight="1" x14ac:dyDescent="0.25">
      <c r="A736" s="68" t="s">
        <v>310</v>
      </c>
      <c r="B736" s="72" t="s">
        <v>132</v>
      </c>
      <c r="C736" s="21" t="s">
        <v>178</v>
      </c>
      <c r="D736" s="73" t="s">
        <v>270</v>
      </c>
      <c r="E736" s="69"/>
      <c r="F736" s="74"/>
    </row>
    <row r="737" spans="1:12" ht="31.9" customHeight="1" x14ac:dyDescent="0.25">
      <c r="A737" s="22" t="s">
        <v>5</v>
      </c>
      <c r="B737" s="23" t="s">
        <v>4</v>
      </c>
      <c r="C737" s="24" t="s">
        <v>2</v>
      </c>
      <c r="D737" s="24" t="s">
        <v>3</v>
      </c>
      <c r="E737" s="24" t="s">
        <v>6</v>
      </c>
      <c r="F737" s="25" t="s">
        <v>7</v>
      </c>
    </row>
    <row r="738" spans="1:12" ht="31.9" customHeight="1" x14ac:dyDescent="0.25">
      <c r="A738" s="7">
        <v>1</v>
      </c>
      <c r="B738" s="17" t="s">
        <v>444</v>
      </c>
      <c r="C738" s="11" t="s">
        <v>8</v>
      </c>
      <c r="D738" s="13">
        <v>46</v>
      </c>
      <c r="E738" s="13"/>
      <c r="F738" s="14">
        <f>D738*E738</f>
        <v>0</v>
      </c>
    </row>
    <row r="739" spans="1:12" ht="31.9" customHeight="1" x14ac:dyDescent="0.25">
      <c r="A739" s="7">
        <v>2</v>
      </c>
      <c r="B739" s="12" t="s">
        <v>361</v>
      </c>
      <c r="C739" s="11" t="s">
        <v>8</v>
      </c>
      <c r="D739" s="13">
        <v>18.5</v>
      </c>
      <c r="E739" s="13"/>
      <c r="F739" s="14">
        <f t="shared" ref="F739:F740" si="123">D739*E739</f>
        <v>0</v>
      </c>
    </row>
    <row r="740" spans="1:12" ht="31.9" customHeight="1" x14ac:dyDescent="0.25">
      <c r="A740" s="7">
        <v>3</v>
      </c>
      <c r="B740" s="16" t="s">
        <v>356</v>
      </c>
      <c r="C740" s="11" t="s">
        <v>8</v>
      </c>
      <c r="D740" s="13">
        <v>1.6</v>
      </c>
      <c r="E740" s="13"/>
      <c r="F740" s="14">
        <f t="shared" si="123"/>
        <v>0</v>
      </c>
    </row>
    <row r="741" spans="1:12" ht="31.9" customHeight="1" x14ac:dyDescent="0.25">
      <c r="A741" s="68" t="s">
        <v>9</v>
      </c>
      <c r="B741" s="69" t="s">
        <v>9</v>
      </c>
      <c r="C741" s="26"/>
      <c r="D741" s="26"/>
      <c r="E741" s="27"/>
      <c r="F741" s="28">
        <f>SUM(F738:F740)</f>
        <v>0</v>
      </c>
    </row>
    <row r="742" spans="1:12" ht="31.9" customHeight="1" x14ac:dyDescent="0.25">
      <c r="A742" s="68" t="s">
        <v>311</v>
      </c>
      <c r="B742" s="72" t="s">
        <v>133</v>
      </c>
      <c r="C742" s="21" t="s">
        <v>178</v>
      </c>
      <c r="D742" s="73" t="s">
        <v>270</v>
      </c>
      <c r="E742" s="69"/>
      <c r="F742" s="74"/>
    </row>
    <row r="743" spans="1:12" ht="31.9" customHeight="1" x14ac:dyDescent="0.25">
      <c r="A743" s="22" t="s">
        <v>5</v>
      </c>
      <c r="B743" s="23" t="s">
        <v>4</v>
      </c>
      <c r="C743" s="24" t="s">
        <v>2</v>
      </c>
      <c r="D743" s="24" t="s">
        <v>3</v>
      </c>
      <c r="E743" s="24" t="s">
        <v>6</v>
      </c>
      <c r="F743" s="25" t="s">
        <v>7</v>
      </c>
    </row>
    <row r="744" spans="1:12" ht="31.9" customHeight="1" x14ac:dyDescent="0.25">
      <c r="A744" s="7">
        <v>1</v>
      </c>
      <c r="B744" s="17" t="s">
        <v>444</v>
      </c>
      <c r="C744" s="11" t="s">
        <v>8</v>
      </c>
      <c r="D744" s="13">
        <v>75</v>
      </c>
      <c r="E744" s="13"/>
      <c r="F744" s="14">
        <f>D744*E744</f>
        <v>0</v>
      </c>
    </row>
    <row r="745" spans="1:12" ht="31.9" customHeight="1" x14ac:dyDescent="0.25">
      <c r="A745" s="7">
        <v>2</v>
      </c>
      <c r="B745" s="12" t="s">
        <v>361</v>
      </c>
      <c r="C745" s="11" t="s">
        <v>8</v>
      </c>
      <c r="D745" s="13">
        <v>42</v>
      </c>
      <c r="E745" s="13"/>
      <c r="F745" s="14">
        <f t="shared" ref="F745:F748" si="124">D745*E745</f>
        <v>0</v>
      </c>
    </row>
    <row r="746" spans="1:12" ht="31.9" customHeight="1" x14ac:dyDescent="0.25">
      <c r="A746" s="7">
        <v>3</v>
      </c>
      <c r="B746" s="16" t="s">
        <v>356</v>
      </c>
      <c r="C746" s="11" t="s">
        <v>8</v>
      </c>
      <c r="D746" s="13">
        <v>1.1000000000000001</v>
      </c>
      <c r="E746" s="13"/>
      <c r="F746" s="14">
        <f t="shared" si="124"/>
        <v>0</v>
      </c>
    </row>
    <row r="747" spans="1:12" ht="31.9" customHeight="1" x14ac:dyDescent="0.25">
      <c r="A747" s="7">
        <v>4</v>
      </c>
      <c r="B747" s="12" t="s">
        <v>312</v>
      </c>
      <c r="C747" s="11" t="s">
        <v>8</v>
      </c>
      <c r="D747" s="13">
        <v>1.1000000000000001</v>
      </c>
      <c r="E747" s="13"/>
      <c r="F747" s="14">
        <f t="shared" si="124"/>
        <v>0</v>
      </c>
    </row>
    <row r="748" spans="1:12" ht="31.9" customHeight="1" x14ac:dyDescent="0.25">
      <c r="A748" s="7">
        <v>5</v>
      </c>
      <c r="B748" s="12" t="s">
        <v>361</v>
      </c>
      <c r="C748" s="11" t="s">
        <v>8</v>
      </c>
      <c r="D748" s="13">
        <v>4</v>
      </c>
      <c r="E748" s="13"/>
      <c r="F748" s="14">
        <f t="shared" si="124"/>
        <v>0</v>
      </c>
    </row>
    <row r="749" spans="1:12" ht="31.9" customHeight="1" x14ac:dyDescent="0.25">
      <c r="A749" s="68" t="s">
        <v>9</v>
      </c>
      <c r="B749" s="69" t="s">
        <v>9</v>
      </c>
      <c r="C749" s="26"/>
      <c r="D749" s="26"/>
      <c r="E749" s="27"/>
      <c r="F749" s="28">
        <f>SUM(F744:F748)</f>
        <v>0</v>
      </c>
    </row>
    <row r="750" spans="1:12" ht="31.9" customHeight="1" x14ac:dyDescent="0.25">
      <c r="A750" s="68" t="s">
        <v>313</v>
      </c>
      <c r="B750" s="72" t="s">
        <v>134</v>
      </c>
      <c r="C750" s="21" t="s">
        <v>178</v>
      </c>
      <c r="D750" s="73" t="s">
        <v>270</v>
      </c>
      <c r="E750" s="69"/>
      <c r="F750" s="74"/>
    </row>
    <row r="751" spans="1:12" ht="30" customHeight="1" x14ac:dyDescent="0.25">
      <c r="A751" s="22" t="s">
        <v>5</v>
      </c>
      <c r="B751" s="23" t="s">
        <v>4</v>
      </c>
      <c r="C751" s="24" t="s">
        <v>2</v>
      </c>
      <c r="D751" s="24" t="s">
        <v>3</v>
      </c>
      <c r="E751" s="24" t="s">
        <v>6</v>
      </c>
      <c r="F751" s="25" t="s">
        <v>7</v>
      </c>
      <c r="G751" s="40"/>
      <c r="H751" s="41"/>
      <c r="I751" s="42"/>
      <c r="J751" s="43"/>
      <c r="K751" s="43"/>
      <c r="L751" s="44"/>
    </row>
    <row r="752" spans="1:12" ht="31.9" customHeight="1" x14ac:dyDescent="0.25">
      <c r="A752" s="7">
        <v>1</v>
      </c>
      <c r="B752" s="17" t="s">
        <v>444</v>
      </c>
      <c r="C752" s="11" t="s">
        <v>8</v>
      </c>
      <c r="D752" s="13">
        <v>60</v>
      </c>
      <c r="E752" s="13"/>
      <c r="F752" s="14">
        <f t="shared" ref="F752:F753" si="125">D752*E752</f>
        <v>0</v>
      </c>
    </row>
    <row r="753" spans="1:6" ht="31.9" customHeight="1" x14ac:dyDescent="0.25">
      <c r="A753" s="7">
        <v>2</v>
      </c>
      <c r="B753" s="12" t="s">
        <v>361</v>
      </c>
      <c r="C753" s="11" t="s">
        <v>8</v>
      </c>
      <c r="D753" s="13">
        <v>7</v>
      </c>
      <c r="E753" s="13"/>
      <c r="F753" s="14">
        <f t="shared" si="125"/>
        <v>0</v>
      </c>
    </row>
    <row r="754" spans="1:6" ht="31.9" customHeight="1" x14ac:dyDescent="0.25">
      <c r="A754" s="68" t="s">
        <v>9</v>
      </c>
      <c r="B754" s="69" t="s">
        <v>9</v>
      </c>
      <c r="C754" s="26"/>
      <c r="D754" s="26"/>
      <c r="E754" s="27"/>
      <c r="F754" s="28">
        <f>SUM(F751:F753)</f>
        <v>0</v>
      </c>
    </row>
    <row r="755" spans="1:6" ht="30" customHeight="1" x14ac:dyDescent="0.25">
      <c r="A755" s="68" t="s">
        <v>314</v>
      </c>
      <c r="B755" s="72" t="s">
        <v>135</v>
      </c>
      <c r="C755" s="21" t="s">
        <v>178</v>
      </c>
      <c r="D755" s="73" t="s">
        <v>270</v>
      </c>
      <c r="E755" s="69"/>
      <c r="F755" s="74"/>
    </row>
    <row r="756" spans="1:6" ht="31.9" customHeight="1" x14ac:dyDescent="0.25">
      <c r="A756" s="22" t="s">
        <v>5</v>
      </c>
      <c r="B756" s="23" t="s">
        <v>4</v>
      </c>
      <c r="C756" s="24" t="s">
        <v>2</v>
      </c>
      <c r="D756" s="24" t="s">
        <v>3</v>
      </c>
      <c r="E756" s="24" t="s">
        <v>6</v>
      </c>
      <c r="F756" s="25" t="s">
        <v>7</v>
      </c>
    </row>
    <row r="757" spans="1:6" ht="31.9" customHeight="1" x14ac:dyDescent="0.25">
      <c r="A757" s="7">
        <v>1</v>
      </c>
      <c r="B757" s="17" t="s">
        <v>444</v>
      </c>
      <c r="C757" s="11" t="s">
        <v>8</v>
      </c>
      <c r="D757" s="13">
        <v>100</v>
      </c>
      <c r="E757" s="13"/>
      <c r="F757" s="14">
        <f>D757*E757</f>
        <v>0</v>
      </c>
    </row>
    <row r="758" spans="1:6" ht="30" customHeight="1" x14ac:dyDescent="0.25">
      <c r="A758" s="7">
        <v>2</v>
      </c>
      <c r="B758" s="12" t="s">
        <v>361</v>
      </c>
      <c r="C758" s="11" t="s">
        <v>8</v>
      </c>
      <c r="D758" s="13">
        <v>46</v>
      </c>
      <c r="E758" s="13"/>
      <c r="F758" s="14">
        <f t="shared" ref="F758" si="126">D758*E758</f>
        <v>0</v>
      </c>
    </row>
    <row r="759" spans="1:6" ht="31.9" customHeight="1" x14ac:dyDescent="0.25">
      <c r="A759" s="68" t="s">
        <v>9</v>
      </c>
      <c r="B759" s="69" t="s">
        <v>9</v>
      </c>
      <c r="C759" s="26"/>
      <c r="D759" s="26"/>
      <c r="E759" s="27"/>
      <c r="F759" s="28">
        <f>SUM(F757:F758)</f>
        <v>0</v>
      </c>
    </row>
    <row r="760" spans="1:6" ht="31.9" customHeight="1" x14ac:dyDescent="0.25">
      <c r="A760" s="68" t="s">
        <v>315</v>
      </c>
      <c r="B760" s="72" t="s">
        <v>136</v>
      </c>
      <c r="C760" s="21" t="s">
        <v>178</v>
      </c>
      <c r="D760" s="73" t="s">
        <v>270</v>
      </c>
      <c r="E760" s="69"/>
      <c r="F760" s="74"/>
    </row>
    <row r="761" spans="1:6" ht="31.9" customHeight="1" x14ac:dyDescent="0.25">
      <c r="A761" s="22" t="s">
        <v>5</v>
      </c>
      <c r="B761" s="23" t="s">
        <v>4</v>
      </c>
      <c r="C761" s="24" t="s">
        <v>2</v>
      </c>
      <c r="D761" s="24" t="s">
        <v>3</v>
      </c>
      <c r="E761" s="24" t="s">
        <v>6</v>
      </c>
      <c r="F761" s="25" t="s">
        <v>7</v>
      </c>
    </row>
    <row r="762" spans="1:6" ht="31.9" customHeight="1" x14ac:dyDescent="0.25">
      <c r="A762" s="7">
        <v>1</v>
      </c>
      <c r="B762" s="12" t="s">
        <v>361</v>
      </c>
      <c r="C762" s="11" t="s">
        <v>8</v>
      </c>
      <c r="D762" s="13">
        <v>5</v>
      </c>
      <c r="E762" s="13"/>
      <c r="F762" s="14">
        <f t="shared" ref="F762:F765" si="127">D762*E762</f>
        <v>0</v>
      </c>
    </row>
    <row r="763" spans="1:6" ht="31.9" customHeight="1" x14ac:dyDescent="0.25">
      <c r="A763" s="7">
        <v>2</v>
      </c>
      <c r="B763" s="17" t="s">
        <v>427</v>
      </c>
      <c r="C763" s="11" t="s">
        <v>8</v>
      </c>
      <c r="D763" s="13">
        <v>4</v>
      </c>
      <c r="E763" s="13"/>
      <c r="F763" s="14">
        <f t="shared" si="127"/>
        <v>0</v>
      </c>
    </row>
    <row r="764" spans="1:6" ht="31.9" customHeight="1" x14ac:dyDescent="0.25">
      <c r="A764" s="7">
        <v>3</v>
      </c>
      <c r="B764" s="17" t="s">
        <v>364</v>
      </c>
      <c r="C764" s="11" t="s">
        <v>8</v>
      </c>
      <c r="D764" s="13">
        <v>2.2999999999999998</v>
      </c>
      <c r="E764" s="13"/>
      <c r="F764" s="14">
        <f t="shared" si="127"/>
        <v>0</v>
      </c>
    </row>
    <row r="765" spans="1:6" ht="31.9" customHeight="1" x14ac:dyDescent="0.25">
      <c r="A765" s="7">
        <v>4</v>
      </c>
      <c r="B765" s="17" t="s">
        <v>364</v>
      </c>
      <c r="C765" s="11" t="s">
        <v>8</v>
      </c>
      <c r="D765" s="13">
        <v>2.2999999999999998</v>
      </c>
      <c r="E765" s="13"/>
      <c r="F765" s="14">
        <f t="shared" si="127"/>
        <v>0</v>
      </c>
    </row>
    <row r="766" spans="1:6" ht="31.9" customHeight="1" x14ac:dyDescent="0.25">
      <c r="A766" s="68" t="s">
        <v>9</v>
      </c>
      <c r="B766" s="69" t="s">
        <v>9</v>
      </c>
      <c r="C766" s="26"/>
      <c r="D766" s="26"/>
      <c r="E766" s="27"/>
      <c r="F766" s="28">
        <f>SUM(F762:F765)</f>
        <v>0</v>
      </c>
    </row>
    <row r="767" spans="1:6" ht="31.9" customHeight="1" x14ac:dyDescent="0.25">
      <c r="A767" s="68" t="s">
        <v>316</v>
      </c>
      <c r="B767" s="72" t="s">
        <v>137</v>
      </c>
      <c r="C767" s="21" t="s">
        <v>178</v>
      </c>
      <c r="D767" s="73" t="s">
        <v>270</v>
      </c>
      <c r="E767" s="69"/>
      <c r="F767" s="74"/>
    </row>
    <row r="768" spans="1:6" ht="31.9" customHeight="1" x14ac:dyDescent="0.25">
      <c r="A768" s="22" t="s">
        <v>5</v>
      </c>
      <c r="B768" s="23" t="s">
        <v>4</v>
      </c>
      <c r="C768" s="24" t="s">
        <v>2</v>
      </c>
      <c r="D768" s="24" t="s">
        <v>3</v>
      </c>
      <c r="E768" s="24" t="s">
        <v>6</v>
      </c>
      <c r="F768" s="25" t="s">
        <v>7</v>
      </c>
    </row>
    <row r="769" spans="1:6" ht="30" customHeight="1" x14ac:dyDescent="0.25">
      <c r="A769" s="7">
        <v>1</v>
      </c>
      <c r="B769" s="55" t="s">
        <v>444</v>
      </c>
      <c r="C769" s="11" t="s">
        <v>8</v>
      </c>
      <c r="D769" s="13">
        <v>68.5</v>
      </c>
      <c r="E769" s="13"/>
      <c r="F769" s="14">
        <f>D769*E769</f>
        <v>0</v>
      </c>
    </row>
    <row r="770" spans="1:6" ht="31.9" customHeight="1" x14ac:dyDescent="0.25">
      <c r="A770" s="7">
        <v>2</v>
      </c>
      <c r="B770" s="12" t="s">
        <v>361</v>
      </c>
      <c r="C770" s="11" t="s">
        <v>8</v>
      </c>
      <c r="D770" s="13">
        <v>34</v>
      </c>
      <c r="E770" s="13"/>
      <c r="F770" s="14">
        <f t="shared" ref="F770" si="128">D770*E770</f>
        <v>0</v>
      </c>
    </row>
    <row r="771" spans="1:6" ht="31.9" customHeight="1" x14ac:dyDescent="0.25">
      <c r="A771" s="68" t="s">
        <v>9</v>
      </c>
      <c r="B771" s="69" t="s">
        <v>9</v>
      </c>
      <c r="C771" s="26"/>
      <c r="D771" s="26"/>
      <c r="E771" s="27"/>
      <c r="F771" s="28">
        <f>SUM(F769:F770)</f>
        <v>0</v>
      </c>
    </row>
    <row r="772" spans="1:6" ht="30" customHeight="1" x14ac:dyDescent="0.25">
      <c r="A772" s="68" t="s">
        <v>317</v>
      </c>
      <c r="B772" s="72" t="s">
        <v>138</v>
      </c>
      <c r="C772" s="21" t="s">
        <v>178</v>
      </c>
      <c r="D772" s="73" t="s">
        <v>270</v>
      </c>
      <c r="E772" s="69"/>
      <c r="F772" s="74"/>
    </row>
    <row r="773" spans="1:6" ht="31.9" customHeight="1" x14ac:dyDescent="0.25">
      <c r="A773" s="22" t="s">
        <v>5</v>
      </c>
      <c r="B773" s="23" t="s">
        <v>4</v>
      </c>
      <c r="C773" s="24" t="s">
        <v>2</v>
      </c>
      <c r="D773" s="24" t="s">
        <v>3</v>
      </c>
      <c r="E773" s="24" t="s">
        <v>6</v>
      </c>
      <c r="F773" s="25" t="s">
        <v>7</v>
      </c>
    </row>
    <row r="774" spans="1:6" ht="31.9" customHeight="1" x14ac:dyDescent="0.25">
      <c r="A774" s="7">
        <v>1</v>
      </c>
      <c r="B774" s="17" t="s">
        <v>444</v>
      </c>
      <c r="C774" s="11" t="s">
        <v>8</v>
      </c>
      <c r="D774" s="13">
        <v>58</v>
      </c>
      <c r="E774" s="13"/>
      <c r="F774" s="14">
        <f>D774*E774</f>
        <v>0</v>
      </c>
    </row>
    <row r="775" spans="1:6" ht="31.9" customHeight="1" x14ac:dyDescent="0.25">
      <c r="A775" s="7">
        <v>2</v>
      </c>
      <c r="B775" s="12" t="s">
        <v>361</v>
      </c>
      <c r="C775" s="11" t="s">
        <v>8</v>
      </c>
      <c r="D775" s="13">
        <v>28</v>
      </c>
      <c r="E775" s="13"/>
      <c r="F775" s="14">
        <f t="shared" ref="F775" si="129">D775*E775</f>
        <v>0</v>
      </c>
    </row>
    <row r="776" spans="1:6" ht="31.9" customHeight="1" x14ac:dyDescent="0.25">
      <c r="A776" s="68" t="s">
        <v>9</v>
      </c>
      <c r="B776" s="69" t="s">
        <v>9</v>
      </c>
      <c r="C776" s="26"/>
      <c r="D776" s="26"/>
      <c r="E776" s="27"/>
      <c r="F776" s="28">
        <f>SUM(F774:F775)</f>
        <v>0</v>
      </c>
    </row>
    <row r="777" spans="1:6" ht="31.9" customHeight="1" x14ac:dyDescent="0.25">
      <c r="A777" s="68" t="s">
        <v>318</v>
      </c>
      <c r="B777" s="72" t="s">
        <v>139</v>
      </c>
      <c r="C777" s="21" t="s">
        <v>178</v>
      </c>
      <c r="D777" s="73" t="s">
        <v>270</v>
      </c>
      <c r="E777" s="69"/>
      <c r="F777" s="74"/>
    </row>
    <row r="778" spans="1:6" ht="31.9" customHeight="1" x14ac:dyDescent="0.25">
      <c r="A778" s="22" t="s">
        <v>5</v>
      </c>
      <c r="B778" s="23" t="s">
        <v>4</v>
      </c>
      <c r="C778" s="24" t="s">
        <v>2</v>
      </c>
      <c r="D778" s="24" t="s">
        <v>3</v>
      </c>
      <c r="E778" s="24" t="s">
        <v>6</v>
      </c>
      <c r="F778" s="25" t="s">
        <v>7</v>
      </c>
    </row>
    <row r="779" spans="1:6" ht="31.9" customHeight="1" x14ac:dyDescent="0.25">
      <c r="A779" s="7">
        <v>1</v>
      </c>
      <c r="B779" s="17" t="s">
        <v>444</v>
      </c>
      <c r="C779" s="11" t="s">
        <v>8</v>
      </c>
      <c r="D779" s="13">
        <v>43</v>
      </c>
      <c r="E779" s="13"/>
      <c r="F779" s="14">
        <f>D779*E779</f>
        <v>0</v>
      </c>
    </row>
    <row r="780" spans="1:6" ht="31.9" customHeight="1" x14ac:dyDescent="0.25">
      <c r="A780" s="7">
        <v>2</v>
      </c>
      <c r="B780" s="12" t="s">
        <v>361</v>
      </c>
      <c r="C780" s="11" t="s">
        <v>8</v>
      </c>
      <c r="D780" s="13">
        <v>20</v>
      </c>
      <c r="E780" s="13"/>
      <c r="F780" s="14">
        <f t="shared" ref="F780" si="130">D780*E780</f>
        <v>0</v>
      </c>
    </row>
    <row r="781" spans="1:6" ht="31.9" customHeight="1" x14ac:dyDescent="0.25">
      <c r="A781" s="68" t="s">
        <v>9</v>
      </c>
      <c r="B781" s="69" t="s">
        <v>9</v>
      </c>
      <c r="C781" s="26"/>
      <c r="D781" s="26"/>
      <c r="E781" s="27"/>
      <c r="F781" s="28">
        <f>SUM(F779:F780)</f>
        <v>0</v>
      </c>
    </row>
    <row r="782" spans="1:6" ht="31.9" customHeight="1" x14ac:dyDescent="0.25">
      <c r="A782" s="68" t="s">
        <v>319</v>
      </c>
      <c r="B782" s="72" t="s">
        <v>140</v>
      </c>
      <c r="C782" s="21" t="s">
        <v>178</v>
      </c>
      <c r="D782" s="73" t="s">
        <v>270</v>
      </c>
      <c r="E782" s="69"/>
      <c r="F782" s="74"/>
    </row>
    <row r="783" spans="1:6" ht="31.9" customHeight="1" x14ac:dyDescent="0.25">
      <c r="A783" s="22" t="s">
        <v>5</v>
      </c>
      <c r="B783" s="23" t="s">
        <v>4</v>
      </c>
      <c r="C783" s="24" t="s">
        <v>2</v>
      </c>
      <c r="D783" s="24" t="s">
        <v>3</v>
      </c>
      <c r="E783" s="24" t="s">
        <v>6</v>
      </c>
      <c r="F783" s="25" t="s">
        <v>7</v>
      </c>
    </row>
    <row r="784" spans="1:6" ht="31.9" customHeight="1" x14ac:dyDescent="0.25">
      <c r="A784" s="7">
        <v>1</v>
      </c>
      <c r="B784" s="17" t="s">
        <v>444</v>
      </c>
      <c r="C784" s="11" t="s">
        <v>8</v>
      </c>
      <c r="D784" s="13">
        <v>230</v>
      </c>
      <c r="E784" s="13"/>
      <c r="F784" s="14">
        <f>D784*E784</f>
        <v>0</v>
      </c>
    </row>
    <row r="785" spans="1:6" ht="31.9" customHeight="1" x14ac:dyDescent="0.25">
      <c r="A785" s="7">
        <v>2</v>
      </c>
      <c r="B785" s="12" t="s">
        <v>361</v>
      </c>
      <c r="C785" s="11" t="s">
        <v>8</v>
      </c>
      <c r="D785" s="13">
        <v>36</v>
      </c>
      <c r="E785" s="13"/>
      <c r="F785" s="14">
        <f>D785*E785</f>
        <v>0</v>
      </c>
    </row>
    <row r="786" spans="1:6" ht="31.9" customHeight="1" x14ac:dyDescent="0.25">
      <c r="A786" s="68" t="s">
        <v>9</v>
      </c>
      <c r="B786" s="69" t="s">
        <v>9</v>
      </c>
      <c r="C786" s="26"/>
      <c r="D786" s="26"/>
      <c r="E786" s="27"/>
      <c r="F786" s="28">
        <f>SUM(F784:F785)</f>
        <v>0</v>
      </c>
    </row>
    <row r="787" spans="1:6" ht="30" customHeight="1" x14ac:dyDescent="0.25">
      <c r="A787" s="68" t="s">
        <v>320</v>
      </c>
      <c r="B787" s="72" t="s">
        <v>141</v>
      </c>
      <c r="C787" s="21" t="s">
        <v>178</v>
      </c>
      <c r="D787" s="73" t="s">
        <v>270</v>
      </c>
      <c r="E787" s="69"/>
      <c r="F787" s="74"/>
    </row>
    <row r="788" spans="1:6" ht="31.9" customHeight="1" x14ac:dyDescent="0.25">
      <c r="A788" s="22" t="s">
        <v>5</v>
      </c>
      <c r="B788" s="23" t="s">
        <v>4</v>
      </c>
      <c r="C788" s="24" t="s">
        <v>2</v>
      </c>
      <c r="D788" s="24" t="s">
        <v>3</v>
      </c>
      <c r="E788" s="24" t="s">
        <v>6</v>
      </c>
      <c r="F788" s="25" t="s">
        <v>7</v>
      </c>
    </row>
    <row r="789" spans="1:6" ht="31.9" customHeight="1" x14ac:dyDescent="0.25">
      <c r="A789" s="7">
        <v>1</v>
      </c>
      <c r="B789" s="17" t="s">
        <v>427</v>
      </c>
      <c r="C789" s="11" t="s">
        <v>8</v>
      </c>
      <c r="D789" s="13">
        <v>5</v>
      </c>
      <c r="E789" s="13"/>
      <c r="F789" s="14">
        <f t="shared" ref="F789:F790" si="131">D789*E789</f>
        <v>0</v>
      </c>
    </row>
    <row r="790" spans="1:6" ht="30" customHeight="1" x14ac:dyDescent="0.25">
      <c r="A790" s="7">
        <v>2</v>
      </c>
      <c r="B790" s="17" t="s">
        <v>364</v>
      </c>
      <c r="C790" s="11" t="s">
        <v>8</v>
      </c>
      <c r="D790" s="13">
        <v>8.75</v>
      </c>
      <c r="E790" s="13"/>
      <c r="F790" s="14">
        <f t="shared" si="131"/>
        <v>0</v>
      </c>
    </row>
    <row r="791" spans="1:6" ht="31.9" customHeight="1" x14ac:dyDescent="0.25">
      <c r="A791" s="68" t="s">
        <v>9</v>
      </c>
      <c r="B791" s="69" t="s">
        <v>9</v>
      </c>
      <c r="C791" s="26"/>
      <c r="D791" s="26"/>
      <c r="E791" s="27"/>
      <c r="F791" s="28">
        <f>SUM(F789:F790)</f>
        <v>0</v>
      </c>
    </row>
    <row r="792" spans="1:6" ht="31.9" customHeight="1" x14ac:dyDescent="0.25">
      <c r="A792" s="68" t="s">
        <v>321</v>
      </c>
      <c r="B792" s="72" t="s">
        <v>142</v>
      </c>
      <c r="C792" s="21" t="s">
        <v>178</v>
      </c>
      <c r="D792" s="73" t="s">
        <v>270</v>
      </c>
      <c r="E792" s="69"/>
      <c r="F792" s="74"/>
    </row>
    <row r="793" spans="1:6" ht="31.9" customHeight="1" x14ac:dyDescent="0.25">
      <c r="A793" s="22" t="s">
        <v>5</v>
      </c>
      <c r="B793" s="23" t="s">
        <v>4</v>
      </c>
      <c r="C793" s="24" t="s">
        <v>2</v>
      </c>
      <c r="D793" s="24" t="s">
        <v>3</v>
      </c>
      <c r="E793" s="24" t="s">
        <v>6</v>
      </c>
      <c r="F793" s="25" t="s">
        <v>7</v>
      </c>
    </row>
    <row r="794" spans="1:6" ht="31.9" customHeight="1" x14ac:dyDescent="0.25">
      <c r="A794" s="7">
        <v>1</v>
      </c>
      <c r="B794" s="55" t="e">
        <f>#REF!</f>
        <v>#REF!</v>
      </c>
      <c r="C794" s="11" t="s">
        <v>8</v>
      </c>
      <c r="D794" s="13">
        <v>60</v>
      </c>
      <c r="E794" s="13"/>
      <c r="F794" s="14">
        <f>D794*E794</f>
        <v>0</v>
      </c>
    </row>
    <row r="795" spans="1:6" ht="31.9" customHeight="1" x14ac:dyDescent="0.25">
      <c r="A795" s="7">
        <v>2</v>
      </c>
      <c r="B795" s="12" t="s">
        <v>361</v>
      </c>
      <c r="C795" s="11" t="s">
        <v>8</v>
      </c>
      <c r="D795" s="13">
        <v>24</v>
      </c>
      <c r="E795" s="13"/>
      <c r="F795" s="14">
        <f t="shared" ref="F795" si="132">D795*E795</f>
        <v>0</v>
      </c>
    </row>
    <row r="796" spans="1:6" ht="31.9" customHeight="1" x14ac:dyDescent="0.25">
      <c r="A796" s="68" t="s">
        <v>9</v>
      </c>
      <c r="B796" s="69" t="s">
        <v>9</v>
      </c>
      <c r="C796" s="26"/>
      <c r="D796" s="26"/>
      <c r="E796" s="27"/>
      <c r="F796" s="28">
        <f>SUM(F794:F795)</f>
        <v>0</v>
      </c>
    </row>
    <row r="797" spans="1:6" ht="30" customHeight="1" x14ac:dyDescent="0.25">
      <c r="A797" s="68" t="s">
        <v>322</v>
      </c>
      <c r="B797" s="72" t="s">
        <v>143</v>
      </c>
      <c r="C797" s="21" t="s">
        <v>178</v>
      </c>
      <c r="D797" s="73" t="s">
        <v>270</v>
      </c>
      <c r="E797" s="69"/>
      <c r="F797" s="74"/>
    </row>
    <row r="798" spans="1:6" ht="31.9" customHeight="1" x14ac:dyDescent="0.25">
      <c r="A798" s="22" t="s">
        <v>5</v>
      </c>
      <c r="B798" s="23" t="s">
        <v>4</v>
      </c>
      <c r="C798" s="24" t="s">
        <v>2</v>
      </c>
      <c r="D798" s="24" t="s">
        <v>3</v>
      </c>
      <c r="E798" s="24" t="s">
        <v>6</v>
      </c>
      <c r="F798" s="25" t="s">
        <v>7</v>
      </c>
    </row>
    <row r="799" spans="1:6" ht="31.9" customHeight="1" x14ac:dyDescent="0.25">
      <c r="A799" s="7">
        <v>1</v>
      </c>
      <c r="B799" s="16" t="s">
        <v>356</v>
      </c>
      <c r="C799" s="11" t="s">
        <v>8</v>
      </c>
      <c r="D799" s="13">
        <v>0.36</v>
      </c>
      <c r="E799" s="13"/>
      <c r="F799" s="14">
        <f>D799*E799</f>
        <v>0</v>
      </c>
    </row>
    <row r="800" spans="1:6" ht="31.9" customHeight="1" x14ac:dyDescent="0.25">
      <c r="A800" s="7">
        <v>2</v>
      </c>
      <c r="B800" s="12" t="s">
        <v>323</v>
      </c>
      <c r="C800" s="11" t="s">
        <v>8</v>
      </c>
      <c r="D800" s="13">
        <v>114</v>
      </c>
      <c r="E800" s="13"/>
      <c r="F800" s="14">
        <f t="shared" ref="F800" si="133">D800*E800</f>
        <v>0</v>
      </c>
    </row>
    <row r="801" spans="1:6" ht="31.9" customHeight="1" x14ac:dyDescent="0.25">
      <c r="A801" s="68" t="s">
        <v>9</v>
      </c>
      <c r="B801" s="69" t="s">
        <v>9</v>
      </c>
      <c r="C801" s="26"/>
      <c r="D801" s="26"/>
      <c r="E801" s="27"/>
      <c r="F801" s="28">
        <f>SUM(F799:F800)</f>
        <v>0</v>
      </c>
    </row>
    <row r="802" spans="1:6" ht="31.9" customHeight="1" x14ac:dyDescent="0.25">
      <c r="A802" s="68" t="s">
        <v>324</v>
      </c>
      <c r="B802" s="72" t="s">
        <v>144</v>
      </c>
      <c r="C802" s="21" t="s">
        <v>178</v>
      </c>
      <c r="D802" s="73" t="s">
        <v>270</v>
      </c>
      <c r="E802" s="69"/>
      <c r="F802" s="74"/>
    </row>
    <row r="803" spans="1:6" ht="31.9" customHeight="1" x14ac:dyDescent="0.25">
      <c r="A803" s="22" t="s">
        <v>5</v>
      </c>
      <c r="B803" s="23" t="s">
        <v>4</v>
      </c>
      <c r="C803" s="24" t="s">
        <v>2</v>
      </c>
      <c r="D803" s="24" t="s">
        <v>3</v>
      </c>
      <c r="E803" s="24" t="s">
        <v>6</v>
      </c>
      <c r="F803" s="25" t="s">
        <v>7</v>
      </c>
    </row>
    <row r="804" spans="1:6" ht="31.9" customHeight="1" x14ac:dyDescent="0.25">
      <c r="A804" s="19">
        <v>1</v>
      </c>
      <c r="B804" s="55" t="s">
        <v>444</v>
      </c>
      <c r="C804" s="11" t="s">
        <v>8</v>
      </c>
      <c r="D804" s="13">
        <v>94</v>
      </c>
      <c r="E804" s="13"/>
      <c r="F804" s="14">
        <f>D804*E804</f>
        <v>0</v>
      </c>
    </row>
    <row r="805" spans="1:6" ht="31.9" customHeight="1" x14ac:dyDescent="0.25">
      <c r="A805" s="19">
        <v>2</v>
      </c>
      <c r="B805" s="12" t="s">
        <v>361</v>
      </c>
      <c r="C805" s="11" t="s">
        <v>8</v>
      </c>
      <c r="D805" s="13">
        <v>28</v>
      </c>
      <c r="E805" s="13"/>
      <c r="F805" s="14">
        <f t="shared" ref="F805" si="134">D805*E805</f>
        <v>0</v>
      </c>
    </row>
    <row r="806" spans="1:6" ht="31.9" customHeight="1" x14ac:dyDescent="0.25">
      <c r="A806" s="68" t="s">
        <v>9</v>
      </c>
      <c r="B806" s="69" t="s">
        <v>9</v>
      </c>
      <c r="C806" s="26"/>
      <c r="D806" s="26"/>
      <c r="E806" s="27"/>
      <c r="F806" s="28">
        <f>SUM(F804:F805)</f>
        <v>0</v>
      </c>
    </row>
    <row r="807" spans="1:6" ht="31.9" customHeight="1" x14ac:dyDescent="0.25">
      <c r="A807" s="68" t="s">
        <v>325</v>
      </c>
      <c r="B807" s="72" t="s">
        <v>145</v>
      </c>
      <c r="C807" s="21" t="s">
        <v>178</v>
      </c>
      <c r="D807" s="73" t="s">
        <v>270</v>
      </c>
      <c r="E807" s="69"/>
      <c r="F807" s="74"/>
    </row>
    <row r="808" spans="1:6" ht="31.9" customHeight="1" x14ac:dyDescent="0.25">
      <c r="A808" s="22" t="s">
        <v>5</v>
      </c>
      <c r="B808" s="23" t="s">
        <v>4</v>
      </c>
      <c r="C808" s="24" t="s">
        <v>2</v>
      </c>
      <c r="D808" s="24" t="s">
        <v>3</v>
      </c>
      <c r="E808" s="24" t="s">
        <v>6</v>
      </c>
      <c r="F808" s="25" t="s">
        <v>7</v>
      </c>
    </row>
    <row r="809" spans="1:6" ht="30" customHeight="1" x14ac:dyDescent="0.25">
      <c r="A809" s="7">
        <v>1</v>
      </c>
      <c r="B809" s="55" t="s">
        <v>444</v>
      </c>
      <c r="C809" s="11" t="s">
        <v>8</v>
      </c>
      <c r="D809" s="13">
        <v>72</v>
      </c>
      <c r="E809" s="13"/>
      <c r="F809" s="14">
        <f>D809*E809</f>
        <v>0</v>
      </c>
    </row>
    <row r="810" spans="1:6" ht="31.9" customHeight="1" x14ac:dyDescent="0.25">
      <c r="A810" s="7">
        <v>2</v>
      </c>
      <c r="B810" s="12" t="s">
        <v>361</v>
      </c>
      <c r="C810" s="11" t="s">
        <v>8</v>
      </c>
      <c r="D810" s="13">
        <v>45</v>
      </c>
      <c r="E810" s="13"/>
      <c r="F810" s="14">
        <f t="shared" ref="F810:F811" si="135">D810*E810</f>
        <v>0</v>
      </c>
    </row>
    <row r="811" spans="1:6" ht="31.9" customHeight="1" x14ac:dyDescent="0.25">
      <c r="A811" s="7">
        <v>3</v>
      </c>
      <c r="B811" s="16" t="s">
        <v>356</v>
      </c>
      <c r="C811" s="11" t="s">
        <v>8</v>
      </c>
      <c r="D811" s="13">
        <v>2.4</v>
      </c>
      <c r="E811" s="13"/>
      <c r="F811" s="14">
        <f t="shared" si="135"/>
        <v>0</v>
      </c>
    </row>
    <row r="812" spans="1:6" ht="31.9" customHeight="1" x14ac:dyDescent="0.25">
      <c r="A812" s="68" t="s">
        <v>9</v>
      </c>
      <c r="B812" s="69" t="s">
        <v>9</v>
      </c>
      <c r="C812" s="26"/>
      <c r="D812" s="26"/>
      <c r="E812" s="27"/>
      <c r="F812" s="28">
        <f>SUM(F809:F811)</f>
        <v>0</v>
      </c>
    </row>
    <row r="813" spans="1:6" ht="31.9" customHeight="1" x14ac:dyDescent="0.25">
      <c r="A813" s="68" t="s">
        <v>326</v>
      </c>
      <c r="B813" s="72" t="s">
        <v>146</v>
      </c>
      <c r="C813" s="21" t="s">
        <v>178</v>
      </c>
      <c r="D813" s="73" t="s">
        <v>270</v>
      </c>
      <c r="E813" s="69"/>
      <c r="F813" s="74"/>
    </row>
    <row r="814" spans="1:6" ht="31.9" customHeight="1" x14ac:dyDescent="0.25">
      <c r="A814" s="22" t="s">
        <v>5</v>
      </c>
      <c r="B814" s="23" t="s">
        <v>4</v>
      </c>
      <c r="C814" s="24" t="s">
        <v>2</v>
      </c>
      <c r="D814" s="24" t="s">
        <v>3</v>
      </c>
      <c r="E814" s="24" t="s">
        <v>6</v>
      </c>
      <c r="F814" s="25" t="s">
        <v>7</v>
      </c>
    </row>
    <row r="815" spans="1:6" ht="30" customHeight="1" x14ac:dyDescent="0.25">
      <c r="A815" s="7">
        <v>1</v>
      </c>
      <c r="B815" s="17" t="s">
        <v>444</v>
      </c>
      <c r="C815" s="11" t="s">
        <v>8</v>
      </c>
      <c r="D815" s="13">
        <v>222</v>
      </c>
      <c r="E815" s="13"/>
      <c r="F815" s="14">
        <f>D815*E815</f>
        <v>0</v>
      </c>
    </row>
    <row r="816" spans="1:6" ht="31.9" customHeight="1" x14ac:dyDescent="0.25">
      <c r="A816" s="7">
        <v>2</v>
      </c>
      <c r="B816" s="12" t="s">
        <v>327</v>
      </c>
      <c r="C816" s="11" t="s">
        <v>8</v>
      </c>
      <c r="D816" s="13">
        <v>194</v>
      </c>
      <c r="E816" s="13"/>
      <c r="F816" s="14">
        <f>D816*E816</f>
        <v>0</v>
      </c>
    </row>
    <row r="817" spans="1:6" ht="31.9" customHeight="1" x14ac:dyDescent="0.25">
      <c r="A817" s="68" t="s">
        <v>9</v>
      </c>
      <c r="B817" s="69" t="s">
        <v>9</v>
      </c>
      <c r="C817" s="26"/>
      <c r="D817" s="26"/>
      <c r="E817" s="27"/>
      <c r="F817" s="28">
        <f>SUM(F815:F816)</f>
        <v>0</v>
      </c>
    </row>
    <row r="818" spans="1:6" ht="31.9" customHeight="1" x14ac:dyDescent="0.25">
      <c r="A818" s="68" t="s">
        <v>328</v>
      </c>
      <c r="B818" s="72" t="s">
        <v>175</v>
      </c>
      <c r="C818" s="21" t="s">
        <v>178</v>
      </c>
      <c r="D818" s="73" t="s">
        <v>270</v>
      </c>
      <c r="E818" s="69"/>
      <c r="F818" s="74"/>
    </row>
    <row r="819" spans="1:6" ht="31.9" customHeight="1" x14ac:dyDescent="0.25">
      <c r="A819" s="22" t="s">
        <v>5</v>
      </c>
      <c r="B819" s="23" t="s">
        <v>4</v>
      </c>
      <c r="C819" s="24" t="s">
        <v>2</v>
      </c>
      <c r="D819" s="24" t="s">
        <v>3</v>
      </c>
      <c r="E819" s="24" t="s">
        <v>6</v>
      </c>
      <c r="F819" s="25" t="s">
        <v>7</v>
      </c>
    </row>
    <row r="820" spans="1:6" ht="31.9" customHeight="1" x14ac:dyDescent="0.25">
      <c r="A820" s="7">
        <v>1</v>
      </c>
      <c r="B820" s="17" t="s">
        <v>444</v>
      </c>
      <c r="C820" s="11" t="s">
        <v>8</v>
      </c>
      <c r="D820" s="13">
        <v>56</v>
      </c>
      <c r="E820" s="13"/>
      <c r="F820" s="14">
        <f>D820*E820</f>
        <v>0</v>
      </c>
    </row>
    <row r="821" spans="1:6" ht="31.9" customHeight="1" x14ac:dyDescent="0.25">
      <c r="A821" s="7">
        <v>2</v>
      </c>
      <c r="B821" s="12" t="s">
        <v>361</v>
      </c>
      <c r="C821" s="11" t="s">
        <v>8</v>
      </c>
      <c r="D821" s="13">
        <v>18</v>
      </c>
      <c r="E821" s="13"/>
      <c r="F821" s="14">
        <f t="shared" ref="F821:F822" si="136">D821*E821</f>
        <v>0</v>
      </c>
    </row>
    <row r="822" spans="1:6" ht="31.9" customHeight="1" x14ac:dyDescent="0.25">
      <c r="A822" s="7">
        <v>3</v>
      </c>
      <c r="B822" s="16" t="s">
        <v>356</v>
      </c>
      <c r="C822" s="11" t="s">
        <v>8</v>
      </c>
      <c r="D822" s="13">
        <v>1.2</v>
      </c>
      <c r="E822" s="13"/>
      <c r="F822" s="14">
        <f t="shared" si="136"/>
        <v>0</v>
      </c>
    </row>
    <row r="823" spans="1:6" ht="31.9" customHeight="1" x14ac:dyDescent="0.25">
      <c r="A823" s="68" t="s">
        <v>9</v>
      </c>
      <c r="B823" s="69" t="s">
        <v>9</v>
      </c>
      <c r="C823" s="26"/>
      <c r="D823" s="26"/>
      <c r="E823" s="27"/>
      <c r="F823" s="28">
        <f>SUM(F820:F822)</f>
        <v>0</v>
      </c>
    </row>
    <row r="824" spans="1:6" ht="31.9" customHeight="1" x14ac:dyDescent="0.25">
      <c r="A824" s="68" t="s">
        <v>435</v>
      </c>
      <c r="B824" s="72" t="s">
        <v>147</v>
      </c>
      <c r="C824" s="21" t="s">
        <v>178</v>
      </c>
      <c r="D824" s="73" t="s">
        <v>270</v>
      </c>
      <c r="E824" s="69"/>
      <c r="F824" s="74"/>
    </row>
    <row r="825" spans="1:6" ht="30" customHeight="1" x14ac:dyDescent="0.25">
      <c r="A825" s="22" t="s">
        <v>5</v>
      </c>
      <c r="B825" s="23" t="s">
        <v>4</v>
      </c>
      <c r="C825" s="24" t="s">
        <v>2</v>
      </c>
      <c r="D825" s="24" t="s">
        <v>3</v>
      </c>
      <c r="E825" s="24" t="s">
        <v>6</v>
      </c>
      <c r="F825" s="25" t="s">
        <v>7</v>
      </c>
    </row>
    <row r="826" spans="1:6" ht="31.9" customHeight="1" x14ac:dyDescent="0.25">
      <c r="A826" s="7">
        <v>1</v>
      </c>
      <c r="B826" s="17" t="s">
        <v>444</v>
      </c>
      <c r="C826" s="11" t="s">
        <v>8</v>
      </c>
      <c r="D826" s="13">
        <v>104</v>
      </c>
      <c r="E826" s="13"/>
      <c r="F826" s="14">
        <f>D826*E826</f>
        <v>0</v>
      </c>
    </row>
    <row r="827" spans="1:6" ht="31.9" customHeight="1" x14ac:dyDescent="0.25">
      <c r="A827" s="7">
        <v>2</v>
      </c>
      <c r="B827" s="12" t="s">
        <v>361</v>
      </c>
      <c r="C827" s="11" t="s">
        <v>8</v>
      </c>
      <c r="D827" s="13">
        <v>19.5</v>
      </c>
      <c r="E827" s="13"/>
      <c r="F827" s="14">
        <f t="shared" ref="F827" si="137">D827*E827</f>
        <v>0</v>
      </c>
    </row>
    <row r="828" spans="1:6" ht="31.9" customHeight="1" x14ac:dyDescent="0.25">
      <c r="A828" s="68" t="s">
        <v>9</v>
      </c>
      <c r="B828" s="69" t="s">
        <v>9</v>
      </c>
      <c r="C828" s="26"/>
      <c r="D828" s="26"/>
      <c r="E828" s="27"/>
      <c r="F828" s="28">
        <f>SUM(F826:F827)</f>
        <v>0</v>
      </c>
    </row>
    <row r="829" spans="1:6" ht="31.9" customHeight="1" x14ac:dyDescent="0.25">
      <c r="A829" s="68" t="s">
        <v>329</v>
      </c>
      <c r="B829" s="72" t="s">
        <v>148</v>
      </c>
      <c r="C829" s="21" t="s">
        <v>178</v>
      </c>
      <c r="D829" s="73" t="s">
        <v>270</v>
      </c>
      <c r="E829" s="69"/>
      <c r="F829" s="74"/>
    </row>
    <row r="830" spans="1:6" ht="31.9" customHeight="1" x14ac:dyDescent="0.25">
      <c r="A830" s="22" t="s">
        <v>5</v>
      </c>
      <c r="B830" s="23" t="s">
        <v>4</v>
      </c>
      <c r="C830" s="24" t="s">
        <v>2</v>
      </c>
      <c r="D830" s="24" t="s">
        <v>3</v>
      </c>
      <c r="E830" s="24" t="s">
        <v>6</v>
      </c>
      <c r="F830" s="25" t="s">
        <v>7</v>
      </c>
    </row>
    <row r="831" spans="1:6" ht="31.9" customHeight="1" x14ac:dyDescent="0.25">
      <c r="A831" s="7">
        <v>1</v>
      </c>
      <c r="B831" s="17" t="s">
        <v>444</v>
      </c>
      <c r="C831" s="11" t="s">
        <v>8</v>
      </c>
      <c r="D831" s="13">
        <v>52</v>
      </c>
      <c r="E831" s="13"/>
      <c r="F831" s="14">
        <f>D831*E831</f>
        <v>0</v>
      </c>
    </row>
    <row r="832" spans="1:6" ht="30" customHeight="1" x14ac:dyDescent="0.25">
      <c r="A832" s="7">
        <v>2</v>
      </c>
      <c r="B832" s="12" t="s">
        <v>361</v>
      </c>
      <c r="C832" s="11" t="s">
        <v>8</v>
      </c>
      <c r="D832" s="13">
        <v>37</v>
      </c>
      <c r="E832" s="13"/>
      <c r="F832" s="14">
        <f t="shared" ref="F832:F833" si="138">D832*E832</f>
        <v>0</v>
      </c>
    </row>
    <row r="833" spans="1:6" ht="31.9" customHeight="1" x14ac:dyDescent="0.25">
      <c r="A833" s="7">
        <v>3</v>
      </c>
      <c r="B833" s="16" t="s">
        <v>356</v>
      </c>
      <c r="C833" s="11" t="s">
        <v>8</v>
      </c>
      <c r="D833" s="13">
        <v>0.65</v>
      </c>
      <c r="E833" s="13"/>
      <c r="F833" s="14">
        <f t="shared" si="138"/>
        <v>0</v>
      </c>
    </row>
    <row r="834" spans="1:6" ht="30" customHeight="1" x14ac:dyDescent="0.25">
      <c r="A834" s="68" t="s">
        <v>9</v>
      </c>
      <c r="B834" s="69" t="s">
        <v>9</v>
      </c>
      <c r="C834" s="26"/>
      <c r="D834" s="26"/>
      <c r="E834" s="27"/>
      <c r="F834" s="28">
        <f>SUM(F831:F833)</f>
        <v>0</v>
      </c>
    </row>
    <row r="835" spans="1:6" ht="31.9" customHeight="1" x14ac:dyDescent="0.25">
      <c r="A835" s="68" t="s">
        <v>330</v>
      </c>
      <c r="B835" s="72" t="s">
        <v>149</v>
      </c>
      <c r="C835" s="21" t="s">
        <v>178</v>
      </c>
      <c r="D835" s="73" t="s">
        <v>270</v>
      </c>
      <c r="E835" s="69"/>
      <c r="F835" s="74"/>
    </row>
    <row r="836" spans="1:6" ht="31.9" customHeight="1" x14ac:dyDescent="0.25">
      <c r="A836" s="22" t="s">
        <v>5</v>
      </c>
      <c r="B836" s="23" t="s">
        <v>4</v>
      </c>
      <c r="C836" s="24" t="s">
        <v>2</v>
      </c>
      <c r="D836" s="24" t="s">
        <v>3</v>
      </c>
      <c r="E836" s="24" t="s">
        <v>6</v>
      </c>
      <c r="F836" s="25" t="s">
        <v>7</v>
      </c>
    </row>
    <row r="837" spans="1:6" ht="31.9" customHeight="1" x14ac:dyDescent="0.25">
      <c r="A837" s="7">
        <v>1</v>
      </c>
      <c r="B837" s="55" t="s">
        <v>444</v>
      </c>
      <c r="C837" s="11" t="s">
        <v>8</v>
      </c>
      <c r="D837" s="13">
        <v>39</v>
      </c>
      <c r="E837" s="13"/>
      <c r="F837" s="14">
        <f>D837*E837</f>
        <v>0</v>
      </c>
    </row>
    <row r="838" spans="1:6" ht="31.9" customHeight="1" x14ac:dyDescent="0.25">
      <c r="A838" s="7">
        <v>2</v>
      </c>
      <c r="B838" s="12" t="s">
        <v>361</v>
      </c>
      <c r="C838" s="11" t="s">
        <v>8</v>
      </c>
      <c r="D838" s="13">
        <v>21</v>
      </c>
      <c r="E838" s="13"/>
      <c r="F838" s="14">
        <f t="shared" ref="F838:F839" si="139">D838*E838</f>
        <v>0</v>
      </c>
    </row>
    <row r="839" spans="1:6" ht="31.9" customHeight="1" x14ac:dyDescent="0.25">
      <c r="A839" s="7">
        <v>3</v>
      </c>
      <c r="B839" s="16" t="s">
        <v>356</v>
      </c>
      <c r="C839" s="11" t="s">
        <v>8</v>
      </c>
      <c r="D839" s="13">
        <v>0.2</v>
      </c>
      <c r="E839" s="13"/>
      <c r="F839" s="14">
        <f t="shared" si="139"/>
        <v>0</v>
      </c>
    </row>
    <row r="840" spans="1:6" ht="30" customHeight="1" x14ac:dyDescent="0.25">
      <c r="A840" s="68" t="s">
        <v>9</v>
      </c>
      <c r="B840" s="69" t="s">
        <v>9</v>
      </c>
      <c r="C840" s="26"/>
      <c r="D840" s="26"/>
      <c r="E840" s="27"/>
      <c r="F840" s="28">
        <f>SUM(F837:F839)</f>
        <v>0</v>
      </c>
    </row>
    <row r="841" spans="1:6" ht="31.9" customHeight="1" x14ac:dyDescent="0.25">
      <c r="A841" s="68" t="s">
        <v>331</v>
      </c>
      <c r="B841" s="72" t="s">
        <v>150</v>
      </c>
      <c r="C841" s="21" t="s">
        <v>178</v>
      </c>
      <c r="D841" s="73" t="s">
        <v>270</v>
      </c>
      <c r="E841" s="69"/>
      <c r="F841" s="74"/>
    </row>
    <row r="842" spans="1:6" ht="31.9" customHeight="1" x14ac:dyDescent="0.25">
      <c r="A842" s="22" t="s">
        <v>5</v>
      </c>
      <c r="B842" s="23" t="s">
        <v>4</v>
      </c>
      <c r="C842" s="24" t="s">
        <v>2</v>
      </c>
      <c r="D842" s="24" t="s">
        <v>3</v>
      </c>
      <c r="E842" s="24" t="s">
        <v>6</v>
      </c>
      <c r="F842" s="25" t="s">
        <v>7</v>
      </c>
    </row>
    <row r="843" spans="1:6" ht="31.9" customHeight="1" x14ac:dyDescent="0.25">
      <c r="A843" s="7">
        <v>1</v>
      </c>
      <c r="B843" s="55" t="s">
        <v>444</v>
      </c>
      <c r="C843" s="11" t="s">
        <v>8</v>
      </c>
      <c r="D843" s="13">
        <v>43.42</v>
      </c>
      <c r="E843" s="13"/>
      <c r="F843" s="14">
        <f>D843*E843</f>
        <v>0</v>
      </c>
    </row>
    <row r="844" spans="1:6" ht="31.9" customHeight="1" x14ac:dyDescent="0.25">
      <c r="A844" s="7">
        <v>2</v>
      </c>
      <c r="B844" s="12" t="s">
        <v>361</v>
      </c>
      <c r="C844" s="11" t="s">
        <v>8</v>
      </c>
      <c r="D844" s="13">
        <v>11.5</v>
      </c>
      <c r="E844" s="13"/>
      <c r="F844" s="14">
        <f t="shared" ref="F844:F845" si="140">D844*E844</f>
        <v>0</v>
      </c>
    </row>
    <row r="845" spans="1:6" ht="30" customHeight="1" x14ac:dyDescent="0.25">
      <c r="A845" s="7">
        <v>3</v>
      </c>
      <c r="B845" s="16" t="s">
        <v>356</v>
      </c>
      <c r="C845" s="11" t="s">
        <v>8</v>
      </c>
      <c r="D845" s="13">
        <v>0.54</v>
      </c>
      <c r="E845" s="13"/>
      <c r="F845" s="14">
        <f t="shared" si="140"/>
        <v>0</v>
      </c>
    </row>
    <row r="846" spans="1:6" ht="31.9" customHeight="1" x14ac:dyDescent="0.25">
      <c r="A846" s="68" t="s">
        <v>9</v>
      </c>
      <c r="B846" s="69" t="s">
        <v>9</v>
      </c>
      <c r="C846" s="26"/>
      <c r="D846" s="26"/>
      <c r="E846" s="27"/>
      <c r="F846" s="28">
        <f>SUM(F843:F845)</f>
        <v>0</v>
      </c>
    </row>
    <row r="847" spans="1:6" ht="31.9" customHeight="1" x14ac:dyDescent="0.25">
      <c r="A847" s="68" t="s">
        <v>332</v>
      </c>
      <c r="B847" s="72" t="s">
        <v>151</v>
      </c>
      <c r="C847" s="21" t="s">
        <v>178</v>
      </c>
      <c r="D847" s="73" t="s">
        <v>270</v>
      </c>
      <c r="E847" s="69"/>
      <c r="F847" s="74"/>
    </row>
    <row r="848" spans="1:6" ht="31.9" customHeight="1" x14ac:dyDescent="0.25">
      <c r="A848" s="22" t="s">
        <v>5</v>
      </c>
      <c r="B848" s="23" t="s">
        <v>4</v>
      </c>
      <c r="C848" s="24" t="s">
        <v>2</v>
      </c>
      <c r="D848" s="24" t="s">
        <v>3</v>
      </c>
      <c r="E848" s="24" t="s">
        <v>6</v>
      </c>
      <c r="F848" s="25" t="s">
        <v>7</v>
      </c>
    </row>
    <row r="849" spans="1:6" ht="31.9" customHeight="1" x14ac:dyDescent="0.25">
      <c r="A849" s="7">
        <v>1</v>
      </c>
      <c r="B849" s="12" t="s">
        <v>361</v>
      </c>
      <c r="C849" s="11" t="s">
        <v>8</v>
      </c>
      <c r="D849" s="13">
        <v>18.5</v>
      </c>
      <c r="E849" s="13"/>
      <c r="F849" s="14">
        <f t="shared" ref="F849:F851" si="141">D849*E849</f>
        <v>0</v>
      </c>
    </row>
    <row r="850" spans="1:6" ht="31.9" customHeight="1" x14ac:dyDescent="0.25">
      <c r="A850" s="7">
        <v>2</v>
      </c>
      <c r="B850" s="16" t="s">
        <v>356</v>
      </c>
      <c r="C850" s="11" t="s">
        <v>8</v>
      </c>
      <c r="D850" s="13">
        <v>0.4</v>
      </c>
      <c r="E850" s="13"/>
      <c r="F850" s="14">
        <f t="shared" si="141"/>
        <v>0</v>
      </c>
    </row>
    <row r="851" spans="1:6" ht="31.9" customHeight="1" x14ac:dyDescent="0.25">
      <c r="A851" s="7">
        <v>3</v>
      </c>
      <c r="B851" s="17" t="s">
        <v>365</v>
      </c>
      <c r="C851" s="11" t="s">
        <v>8</v>
      </c>
      <c r="D851" s="13">
        <v>2.2999999999999998</v>
      </c>
      <c r="E851" s="13"/>
      <c r="F851" s="14">
        <f t="shared" si="141"/>
        <v>0</v>
      </c>
    </row>
    <row r="852" spans="1:6" ht="31.9" customHeight="1" x14ac:dyDescent="0.25">
      <c r="A852" s="68" t="s">
        <v>9</v>
      </c>
      <c r="B852" s="69" t="s">
        <v>9</v>
      </c>
      <c r="C852" s="26"/>
      <c r="D852" s="26"/>
      <c r="E852" s="27"/>
      <c r="F852" s="28">
        <f>SUM(F849:F851)</f>
        <v>0</v>
      </c>
    </row>
    <row r="853" spans="1:6" ht="31.9" customHeight="1" x14ac:dyDescent="0.25">
      <c r="A853" s="68" t="s">
        <v>333</v>
      </c>
      <c r="B853" s="72" t="s">
        <v>152</v>
      </c>
      <c r="C853" s="21" t="s">
        <v>178</v>
      </c>
      <c r="D853" s="73" t="s">
        <v>270</v>
      </c>
      <c r="E853" s="69"/>
      <c r="F853" s="74"/>
    </row>
    <row r="854" spans="1:6" ht="31.9" customHeight="1" x14ac:dyDescent="0.25">
      <c r="A854" s="22" t="s">
        <v>5</v>
      </c>
      <c r="B854" s="23" t="s">
        <v>4</v>
      </c>
      <c r="C854" s="24" t="s">
        <v>2</v>
      </c>
      <c r="D854" s="24" t="s">
        <v>3</v>
      </c>
      <c r="E854" s="24" t="s">
        <v>6</v>
      </c>
      <c r="F854" s="25" t="s">
        <v>7</v>
      </c>
    </row>
    <row r="855" spans="1:6" ht="31.9" customHeight="1" x14ac:dyDescent="0.25">
      <c r="A855" s="7">
        <v>1</v>
      </c>
      <c r="B855" s="55" t="s">
        <v>444</v>
      </c>
      <c r="C855" s="11" t="s">
        <v>8</v>
      </c>
      <c r="D855" s="13">
        <v>52</v>
      </c>
      <c r="E855" s="13"/>
      <c r="F855" s="14">
        <f>D855*E855</f>
        <v>0</v>
      </c>
    </row>
    <row r="856" spans="1:6" ht="31.9" customHeight="1" x14ac:dyDescent="0.25">
      <c r="A856" s="7">
        <v>2</v>
      </c>
      <c r="B856" s="12" t="s">
        <v>361</v>
      </c>
      <c r="C856" s="11" t="s">
        <v>8</v>
      </c>
      <c r="D856" s="13">
        <v>22</v>
      </c>
      <c r="E856" s="13"/>
      <c r="F856" s="14">
        <f t="shared" ref="F856:F858" si="142">D856*E856</f>
        <v>0</v>
      </c>
    </row>
    <row r="857" spans="1:6" ht="31.9" customHeight="1" x14ac:dyDescent="0.25">
      <c r="A857" s="7">
        <v>3</v>
      </c>
      <c r="B857" s="16" t="s">
        <v>356</v>
      </c>
      <c r="C857" s="11" t="s">
        <v>8</v>
      </c>
      <c r="D857" s="13">
        <v>1.2</v>
      </c>
      <c r="E857" s="13"/>
      <c r="F857" s="14">
        <f t="shared" si="142"/>
        <v>0</v>
      </c>
    </row>
    <row r="858" spans="1:6" ht="30" customHeight="1" x14ac:dyDescent="0.25">
      <c r="A858" s="7">
        <v>4</v>
      </c>
      <c r="B858" s="17" t="s">
        <v>427</v>
      </c>
      <c r="C858" s="11" t="s">
        <v>8</v>
      </c>
      <c r="D858" s="13">
        <v>0.25</v>
      </c>
      <c r="E858" s="13"/>
      <c r="F858" s="14">
        <f t="shared" si="142"/>
        <v>0</v>
      </c>
    </row>
    <row r="859" spans="1:6" ht="31.9" customHeight="1" x14ac:dyDescent="0.25">
      <c r="A859" s="68" t="s">
        <v>9</v>
      </c>
      <c r="B859" s="69" t="s">
        <v>9</v>
      </c>
      <c r="C859" s="26"/>
      <c r="D859" s="26"/>
      <c r="E859" s="27"/>
      <c r="F859" s="28">
        <f>SUM(F855:F858)</f>
        <v>0</v>
      </c>
    </row>
    <row r="860" spans="1:6" ht="31.9" customHeight="1" x14ac:dyDescent="0.25">
      <c r="A860" s="68" t="s">
        <v>334</v>
      </c>
      <c r="B860" s="72" t="s">
        <v>153</v>
      </c>
      <c r="C860" s="21" t="s">
        <v>178</v>
      </c>
      <c r="D860" s="73" t="s">
        <v>270</v>
      </c>
      <c r="E860" s="69"/>
      <c r="F860" s="74"/>
    </row>
    <row r="861" spans="1:6" ht="30" customHeight="1" x14ac:dyDescent="0.25">
      <c r="A861" s="22" t="s">
        <v>5</v>
      </c>
      <c r="B861" s="23" t="s">
        <v>4</v>
      </c>
      <c r="C861" s="24" t="s">
        <v>2</v>
      </c>
      <c r="D861" s="24" t="s">
        <v>3</v>
      </c>
      <c r="E861" s="24" t="s">
        <v>6</v>
      </c>
      <c r="F861" s="25" t="s">
        <v>7</v>
      </c>
    </row>
    <row r="862" spans="1:6" ht="31.9" customHeight="1" x14ac:dyDescent="0.25">
      <c r="A862" s="7">
        <v>1</v>
      </c>
      <c r="B862" s="17" t="s">
        <v>444</v>
      </c>
      <c r="C862" s="11" t="s">
        <v>8</v>
      </c>
      <c r="D862" s="13">
        <v>37</v>
      </c>
      <c r="E862" s="13"/>
      <c r="F862" s="14">
        <f>D862*E862</f>
        <v>0</v>
      </c>
    </row>
    <row r="863" spans="1:6" ht="31.9" customHeight="1" x14ac:dyDescent="0.25">
      <c r="A863" s="7">
        <v>2</v>
      </c>
      <c r="B863" s="12" t="s">
        <v>361</v>
      </c>
      <c r="C863" s="11" t="s">
        <v>8</v>
      </c>
      <c r="D863" s="13">
        <v>15</v>
      </c>
      <c r="E863" s="13"/>
      <c r="F863" s="14">
        <f t="shared" ref="F863" si="143">D863*E863</f>
        <v>0</v>
      </c>
    </row>
    <row r="864" spans="1:6" ht="31.9" customHeight="1" x14ac:dyDescent="0.25">
      <c r="A864" s="68" t="s">
        <v>9</v>
      </c>
      <c r="B864" s="69" t="s">
        <v>9</v>
      </c>
      <c r="C864" s="26"/>
      <c r="D864" s="26"/>
      <c r="E864" s="27"/>
      <c r="F864" s="28">
        <f>SUM(F862:F863)</f>
        <v>0</v>
      </c>
    </row>
    <row r="865" spans="1:6" ht="31.9" customHeight="1" x14ac:dyDescent="0.25">
      <c r="A865" s="68" t="s">
        <v>335</v>
      </c>
      <c r="B865" s="72" t="s">
        <v>154</v>
      </c>
      <c r="C865" s="21" t="s">
        <v>178</v>
      </c>
      <c r="D865" s="73" t="s">
        <v>270</v>
      </c>
      <c r="E865" s="69"/>
      <c r="F865" s="74"/>
    </row>
    <row r="866" spans="1:6" ht="31.9" customHeight="1" x14ac:dyDescent="0.25">
      <c r="A866" s="22" t="s">
        <v>5</v>
      </c>
      <c r="B866" s="23" t="s">
        <v>4</v>
      </c>
      <c r="C866" s="24" t="s">
        <v>2</v>
      </c>
      <c r="D866" s="24" t="s">
        <v>3</v>
      </c>
      <c r="E866" s="24" t="s">
        <v>6</v>
      </c>
      <c r="F866" s="25" t="s">
        <v>7</v>
      </c>
    </row>
    <row r="867" spans="1:6" ht="31.9" customHeight="1" x14ac:dyDescent="0.25">
      <c r="A867" s="7">
        <v>1</v>
      </c>
      <c r="B867" s="55" t="s">
        <v>444</v>
      </c>
      <c r="C867" s="11" t="s">
        <v>8</v>
      </c>
      <c r="D867" s="13">
        <v>35</v>
      </c>
      <c r="E867" s="13"/>
      <c r="F867" s="14">
        <f>D867*E867</f>
        <v>0</v>
      </c>
    </row>
    <row r="868" spans="1:6" ht="31.9" customHeight="1" x14ac:dyDescent="0.25">
      <c r="A868" s="68" t="s">
        <v>9</v>
      </c>
      <c r="B868" s="69" t="s">
        <v>9</v>
      </c>
      <c r="C868" s="26"/>
      <c r="D868" s="26"/>
      <c r="E868" s="27"/>
      <c r="F868" s="28">
        <f>SUM(F867:F867)</f>
        <v>0</v>
      </c>
    </row>
    <row r="869" spans="1:6" ht="31.9" customHeight="1" x14ac:dyDescent="0.25">
      <c r="A869" s="68" t="s">
        <v>336</v>
      </c>
      <c r="B869" s="72" t="s">
        <v>155</v>
      </c>
      <c r="C869" s="21" t="s">
        <v>178</v>
      </c>
      <c r="D869" s="73" t="s">
        <v>270</v>
      </c>
      <c r="E869" s="69"/>
      <c r="F869" s="74"/>
    </row>
    <row r="870" spans="1:6" ht="31.9" customHeight="1" x14ac:dyDescent="0.25">
      <c r="A870" s="22" t="s">
        <v>5</v>
      </c>
      <c r="B870" s="23" t="s">
        <v>4</v>
      </c>
      <c r="C870" s="24" t="s">
        <v>2</v>
      </c>
      <c r="D870" s="24" t="s">
        <v>3</v>
      </c>
      <c r="E870" s="24" t="s">
        <v>6</v>
      </c>
      <c r="F870" s="25" t="s">
        <v>7</v>
      </c>
    </row>
    <row r="871" spans="1:6" ht="31.9" customHeight="1" x14ac:dyDescent="0.25">
      <c r="A871" s="7">
        <v>1</v>
      </c>
      <c r="B871" s="17" t="s">
        <v>444</v>
      </c>
      <c r="C871" s="11" t="s">
        <v>8</v>
      </c>
      <c r="D871" s="13">
        <v>66</v>
      </c>
      <c r="E871" s="13"/>
      <c r="F871" s="14">
        <f>D871*E871</f>
        <v>0</v>
      </c>
    </row>
    <row r="872" spans="1:6" ht="31.9" customHeight="1" x14ac:dyDescent="0.25">
      <c r="A872" s="7">
        <v>2</v>
      </c>
      <c r="B872" s="12" t="s">
        <v>361</v>
      </c>
      <c r="C872" s="11" t="s">
        <v>8</v>
      </c>
      <c r="D872" s="13">
        <v>33</v>
      </c>
      <c r="E872" s="13"/>
      <c r="F872" s="14">
        <f t="shared" ref="F872" si="144">D872*E872</f>
        <v>0</v>
      </c>
    </row>
    <row r="873" spans="1:6" ht="31.9" customHeight="1" x14ac:dyDescent="0.25">
      <c r="A873" s="68" t="s">
        <v>9</v>
      </c>
      <c r="B873" s="69" t="s">
        <v>9</v>
      </c>
      <c r="C873" s="26"/>
      <c r="D873" s="26"/>
      <c r="E873" s="27"/>
      <c r="F873" s="28">
        <f>SUM(F871:F872)</f>
        <v>0</v>
      </c>
    </row>
    <row r="874" spans="1:6" ht="31.9" customHeight="1" x14ac:dyDescent="0.25">
      <c r="A874" s="68" t="s">
        <v>337</v>
      </c>
      <c r="B874" s="72" t="s">
        <v>156</v>
      </c>
      <c r="C874" s="21" t="s">
        <v>178</v>
      </c>
      <c r="D874" s="73" t="s">
        <v>270</v>
      </c>
      <c r="E874" s="69"/>
      <c r="F874" s="74"/>
    </row>
    <row r="875" spans="1:6" ht="31.9" customHeight="1" x14ac:dyDescent="0.25">
      <c r="A875" s="22" t="s">
        <v>5</v>
      </c>
      <c r="B875" s="23" t="s">
        <v>4</v>
      </c>
      <c r="C875" s="24" t="s">
        <v>2</v>
      </c>
      <c r="D875" s="24" t="s">
        <v>3</v>
      </c>
      <c r="E875" s="24" t="s">
        <v>6</v>
      </c>
      <c r="F875" s="25" t="s">
        <v>7</v>
      </c>
    </row>
    <row r="876" spans="1:6" ht="31.9" customHeight="1" x14ac:dyDescent="0.25">
      <c r="A876" s="7">
        <v>1</v>
      </c>
      <c r="B876" s="17" t="s">
        <v>444</v>
      </c>
      <c r="C876" s="11" t="s">
        <v>8</v>
      </c>
      <c r="D876" s="13">
        <v>33</v>
      </c>
      <c r="E876" s="13"/>
      <c r="F876" s="14">
        <f>D876*E876</f>
        <v>0</v>
      </c>
    </row>
    <row r="877" spans="1:6" ht="31.9" customHeight="1" x14ac:dyDescent="0.25">
      <c r="A877" s="7">
        <v>2</v>
      </c>
      <c r="B877" s="12" t="s">
        <v>361</v>
      </c>
      <c r="C877" s="11" t="s">
        <v>8</v>
      </c>
      <c r="D877" s="13">
        <v>26.62</v>
      </c>
      <c r="E877" s="13"/>
      <c r="F877" s="14">
        <f t="shared" ref="F877:F878" si="145">D877*E877</f>
        <v>0</v>
      </c>
    </row>
    <row r="878" spans="1:6" ht="31.9" customHeight="1" x14ac:dyDescent="0.25">
      <c r="A878" s="7">
        <v>3</v>
      </c>
      <c r="B878" s="16" t="s">
        <v>356</v>
      </c>
      <c r="C878" s="11" t="s">
        <v>8</v>
      </c>
      <c r="D878" s="13">
        <v>5.3</v>
      </c>
      <c r="E878" s="13"/>
      <c r="F878" s="14">
        <f t="shared" si="145"/>
        <v>0</v>
      </c>
    </row>
    <row r="879" spans="1:6" ht="30" customHeight="1" x14ac:dyDescent="0.25">
      <c r="A879" s="68" t="s">
        <v>9</v>
      </c>
      <c r="B879" s="69" t="s">
        <v>9</v>
      </c>
      <c r="C879" s="26"/>
      <c r="D879" s="26"/>
      <c r="E879" s="27"/>
      <c r="F879" s="28">
        <f>SUM(F876:F878)</f>
        <v>0</v>
      </c>
    </row>
    <row r="880" spans="1:6" ht="42" customHeight="1" x14ac:dyDescent="0.25">
      <c r="A880" s="68" t="s">
        <v>338</v>
      </c>
      <c r="B880" s="72" t="s">
        <v>157</v>
      </c>
      <c r="C880" s="21" t="s">
        <v>178</v>
      </c>
      <c r="D880" s="73" t="s">
        <v>270</v>
      </c>
      <c r="E880" s="69"/>
      <c r="F880" s="74"/>
    </row>
    <row r="881" spans="1:6" ht="31.9" customHeight="1" x14ac:dyDescent="0.25">
      <c r="A881" s="22" t="s">
        <v>5</v>
      </c>
      <c r="B881" s="23" t="s">
        <v>4</v>
      </c>
      <c r="C881" s="24" t="s">
        <v>2</v>
      </c>
      <c r="D881" s="24" t="s">
        <v>3</v>
      </c>
      <c r="E881" s="24" t="s">
        <v>6</v>
      </c>
      <c r="F881" s="25" t="s">
        <v>7</v>
      </c>
    </row>
    <row r="882" spans="1:6" ht="31.9" customHeight="1" x14ac:dyDescent="0.25">
      <c r="A882" s="7">
        <v>1</v>
      </c>
      <c r="B882" s="17" t="s">
        <v>427</v>
      </c>
      <c r="C882" s="11" t="s">
        <v>8</v>
      </c>
      <c r="D882" s="13">
        <v>4.5</v>
      </c>
      <c r="E882" s="13"/>
      <c r="F882" s="14">
        <f t="shared" ref="F882:F883" si="146">D882*E882</f>
        <v>0</v>
      </c>
    </row>
    <row r="883" spans="1:6" ht="42" customHeight="1" x14ac:dyDescent="0.25">
      <c r="A883" s="7">
        <v>2</v>
      </c>
      <c r="B883" s="17" t="s">
        <v>365</v>
      </c>
      <c r="C883" s="11" t="s">
        <v>8</v>
      </c>
      <c r="D883" s="13">
        <v>1.8</v>
      </c>
      <c r="E883" s="13"/>
      <c r="F883" s="14">
        <f t="shared" si="146"/>
        <v>0</v>
      </c>
    </row>
    <row r="884" spans="1:6" ht="31.9" customHeight="1" x14ac:dyDescent="0.25">
      <c r="A884" s="68" t="s">
        <v>9</v>
      </c>
      <c r="B884" s="69" t="s">
        <v>9</v>
      </c>
      <c r="C884" s="26"/>
      <c r="D884" s="26"/>
      <c r="E884" s="27"/>
      <c r="F884" s="28">
        <f>SUM(F882:F883)</f>
        <v>0</v>
      </c>
    </row>
    <row r="885" spans="1:6" ht="31.9" customHeight="1" x14ac:dyDescent="0.25">
      <c r="A885" s="68" t="s">
        <v>339</v>
      </c>
      <c r="B885" s="72" t="s">
        <v>158</v>
      </c>
      <c r="C885" s="21" t="s">
        <v>178</v>
      </c>
      <c r="D885" s="73" t="s">
        <v>270</v>
      </c>
      <c r="E885" s="69"/>
      <c r="F885" s="74"/>
    </row>
    <row r="886" spans="1:6" ht="31.9" customHeight="1" x14ac:dyDescent="0.25">
      <c r="A886" s="22" t="s">
        <v>5</v>
      </c>
      <c r="B886" s="23" t="s">
        <v>4</v>
      </c>
      <c r="C886" s="24" t="s">
        <v>2</v>
      </c>
      <c r="D886" s="24" t="s">
        <v>3</v>
      </c>
      <c r="E886" s="24" t="s">
        <v>6</v>
      </c>
      <c r="F886" s="25" t="s">
        <v>7</v>
      </c>
    </row>
    <row r="887" spans="1:6" ht="31.9" customHeight="1" x14ac:dyDescent="0.25">
      <c r="A887" s="7">
        <v>1</v>
      </c>
      <c r="B887" s="17" t="s">
        <v>444</v>
      </c>
      <c r="C887" s="11" t="s">
        <v>8</v>
      </c>
      <c r="D887" s="13">
        <v>39</v>
      </c>
      <c r="E887" s="13"/>
      <c r="F887" s="14">
        <f>D887*E887</f>
        <v>0</v>
      </c>
    </row>
    <row r="888" spans="1:6" ht="31.9" customHeight="1" x14ac:dyDescent="0.25">
      <c r="A888" s="7">
        <v>2</v>
      </c>
      <c r="B888" s="12" t="s">
        <v>361</v>
      </c>
      <c r="C888" s="11" t="s">
        <v>8</v>
      </c>
      <c r="D888" s="13">
        <v>13</v>
      </c>
      <c r="E888" s="13"/>
      <c r="F888" s="14">
        <f t="shared" ref="F888:F889" si="147">D888*E888</f>
        <v>0</v>
      </c>
    </row>
    <row r="889" spans="1:6" ht="30" customHeight="1" x14ac:dyDescent="0.25">
      <c r="A889" s="7">
        <v>3</v>
      </c>
      <c r="B889" s="16" t="s">
        <v>356</v>
      </c>
      <c r="C889" s="11" t="s">
        <v>8</v>
      </c>
      <c r="D889" s="13">
        <v>0.23</v>
      </c>
      <c r="E889" s="13"/>
      <c r="F889" s="14">
        <f t="shared" si="147"/>
        <v>0</v>
      </c>
    </row>
    <row r="890" spans="1:6" ht="31.9" customHeight="1" x14ac:dyDescent="0.25">
      <c r="A890" s="68" t="s">
        <v>9</v>
      </c>
      <c r="B890" s="69" t="s">
        <v>9</v>
      </c>
      <c r="C890" s="26"/>
      <c r="D890" s="26"/>
      <c r="E890" s="27"/>
      <c r="F890" s="28">
        <f>SUM(F887:F889)</f>
        <v>0</v>
      </c>
    </row>
    <row r="891" spans="1:6" ht="31.9" customHeight="1" x14ac:dyDescent="0.25">
      <c r="A891" s="68" t="s">
        <v>340</v>
      </c>
      <c r="B891" s="72" t="s">
        <v>159</v>
      </c>
      <c r="C891" s="21" t="s">
        <v>178</v>
      </c>
      <c r="D891" s="73" t="s">
        <v>270</v>
      </c>
      <c r="E891" s="69"/>
      <c r="F891" s="74"/>
    </row>
    <row r="892" spans="1:6" ht="31.9" customHeight="1" x14ac:dyDescent="0.25">
      <c r="A892" s="22" t="s">
        <v>5</v>
      </c>
      <c r="B892" s="23" t="s">
        <v>4</v>
      </c>
      <c r="C892" s="24" t="s">
        <v>2</v>
      </c>
      <c r="D892" s="24" t="s">
        <v>3</v>
      </c>
      <c r="E892" s="24" t="s">
        <v>6</v>
      </c>
      <c r="F892" s="25" t="s">
        <v>7</v>
      </c>
    </row>
    <row r="893" spans="1:6" ht="31.9" customHeight="1" x14ac:dyDescent="0.25">
      <c r="A893" s="7">
        <v>1</v>
      </c>
      <c r="B893" s="17" t="s">
        <v>364</v>
      </c>
      <c r="C893" s="11" t="s">
        <v>8</v>
      </c>
      <c r="D893" s="13">
        <v>3.4</v>
      </c>
      <c r="E893" s="13"/>
      <c r="F893" s="14">
        <f t="shared" ref="F893:F894" si="148">D893*E893</f>
        <v>0</v>
      </c>
    </row>
    <row r="894" spans="1:6" ht="30" customHeight="1" x14ac:dyDescent="0.25">
      <c r="A894" s="7">
        <v>2</v>
      </c>
      <c r="B894" s="12" t="s">
        <v>361</v>
      </c>
      <c r="C894" s="11" t="s">
        <v>8</v>
      </c>
      <c r="D894" s="13">
        <v>4</v>
      </c>
      <c r="E894" s="13"/>
      <c r="F894" s="14">
        <f t="shared" si="148"/>
        <v>0</v>
      </c>
    </row>
    <row r="895" spans="1:6" ht="31.9" customHeight="1" x14ac:dyDescent="0.25">
      <c r="A895" s="68" t="s">
        <v>9</v>
      </c>
      <c r="B895" s="69" t="s">
        <v>9</v>
      </c>
      <c r="C895" s="26"/>
      <c r="D895" s="26"/>
      <c r="E895" s="27"/>
      <c r="F895" s="28">
        <f>SUM(F893:F894)</f>
        <v>0</v>
      </c>
    </row>
    <row r="896" spans="1:6" ht="31.9" customHeight="1" x14ac:dyDescent="0.25">
      <c r="A896" s="68" t="s">
        <v>341</v>
      </c>
      <c r="B896" s="72" t="s">
        <v>160</v>
      </c>
      <c r="C896" s="21" t="s">
        <v>178</v>
      </c>
      <c r="D896" s="73" t="s">
        <v>270</v>
      </c>
      <c r="E896" s="69"/>
      <c r="F896" s="74"/>
    </row>
    <row r="897" spans="1:6" ht="31.9" customHeight="1" x14ac:dyDescent="0.25">
      <c r="A897" s="22" t="s">
        <v>5</v>
      </c>
      <c r="B897" s="23" t="s">
        <v>4</v>
      </c>
      <c r="C897" s="24" t="s">
        <v>2</v>
      </c>
      <c r="D897" s="24" t="s">
        <v>3</v>
      </c>
      <c r="E897" s="24" t="s">
        <v>6</v>
      </c>
      <c r="F897" s="25" t="s">
        <v>7</v>
      </c>
    </row>
    <row r="898" spans="1:6" ht="31.9" customHeight="1" x14ac:dyDescent="0.25">
      <c r="A898" s="7">
        <v>1</v>
      </c>
      <c r="B898" s="55" t="s">
        <v>444</v>
      </c>
      <c r="C898" s="11" t="s">
        <v>8</v>
      </c>
      <c r="D898" s="13">
        <v>31.6</v>
      </c>
      <c r="E898" s="13"/>
      <c r="F898" s="14">
        <f>D898*E898</f>
        <v>0</v>
      </c>
    </row>
    <row r="899" spans="1:6" ht="31.9" customHeight="1" x14ac:dyDescent="0.25">
      <c r="A899" s="7">
        <v>2</v>
      </c>
      <c r="B899" s="12" t="s">
        <v>361</v>
      </c>
      <c r="C899" s="11" t="s">
        <v>8</v>
      </c>
      <c r="D899" s="13">
        <v>10</v>
      </c>
      <c r="E899" s="13"/>
      <c r="F899" s="14">
        <f t="shared" ref="F899:F900" si="149">D899*E899</f>
        <v>0</v>
      </c>
    </row>
    <row r="900" spans="1:6" ht="31.9" customHeight="1" x14ac:dyDescent="0.25">
      <c r="A900" s="7">
        <v>3</v>
      </c>
      <c r="B900" s="16" t="s">
        <v>356</v>
      </c>
      <c r="C900" s="11" t="s">
        <v>8</v>
      </c>
      <c r="D900" s="13">
        <v>0.15</v>
      </c>
      <c r="E900" s="13"/>
      <c r="F900" s="14">
        <f t="shared" si="149"/>
        <v>0</v>
      </c>
    </row>
    <row r="901" spans="1:6" ht="30" customHeight="1" x14ac:dyDescent="0.25">
      <c r="A901" s="68" t="s">
        <v>9</v>
      </c>
      <c r="B901" s="69" t="s">
        <v>9</v>
      </c>
      <c r="C901" s="26"/>
      <c r="D901" s="26"/>
      <c r="E901" s="27"/>
      <c r="F901" s="28">
        <f>SUM(F898:F900)</f>
        <v>0</v>
      </c>
    </row>
    <row r="902" spans="1:6" ht="42" customHeight="1" x14ac:dyDescent="0.25">
      <c r="A902" s="68" t="s">
        <v>342</v>
      </c>
      <c r="B902" s="72" t="s">
        <v>161</v>
      </c>
      <c r="C902" s="21" t="s">
        <v>178</v>
      </c>
      <c r="D902" s="73" t="s">
        <v>270</v>
      </c>
      <c r="E902" s="69"/>
      <c r="F902" s="74"/>
    </row>
    <row r="903" spans="1:6" ht="31.9" customHeight="1" x14ac:dyDescent="0.25">
      <c r="A903" s="22" t="s">
        <v>5</v>
      </c>
      <c r="B903" s="23" t="s">
        <v>4</v>
      </c>
      <c r="C903" s="24" t="s">
        <v>2</v>
      </c>
      <c r="D903" s="24" t="s">
        <v>3</v>
      </c>
      <c r="E903" s="24" t="s">
        <v>6</v>
      </c>
      <c r="F903" s="25" t="s">
        <v>7</v>
      </c>
    </row>
    <row r="904" spans="1:6" ht="31.9" customHeight="1" x14ac:dyDescent="0.25">
      <c r="A904" s="7">
        <v>1</v>
      </c>
      <c r="B904" s="55" t="s">
        <v>444</v>
      </c>
      <c r="C904" s="11" t="s">
        <v>8</v>
      </c>
      <c r="D904" s="13">
        <v>42</v>
      </c>
      <c r="E904" s="13"/>
      <c r="F904" s="14">
        <f>D904*E904</f>
        <v>0</v>
      </c>
    </row>
    <row r="905" spans="1:6" ht="31.9" customHeight="1" x14ac:dyDescent="0.25">
      <c r="A905" s="7">
        <v>2</v>
      </c>
      <c r="B905" s="12" t="s">
        <v>361</v>
      </c>
      <c r="C905" s="11" t="s">
        <v>8</v>
      </c>
      <c r="D905" s="13">
        <v>17.7</v>
      </c>
      <c r="E905" s="13"/>
      <c r="F905" s="14">
        <f t="shared" ref="F905:F906" si="150">D905*E905</f>
        <v>0</v>
      </c>
    </row>
    <row r="906" spans="1:6" ht="31.9" customHeight="1" x14ac:dyDescent="0.25">
      <c r="A906" s="7">
        <v>3</v>
      </c>
      <c r="B906" s="16" t="s">
        <v>356</v>
      </c>
      <c r="C906" s="11" t="s">
        <v>8</v>
      </c>
      <c r="D906" s="13">
        <v>0.8</v>
      </c>
      <c r="E906" s="13"/>
      <c r="F906" s="14">
        <f t="shared" si="150"/>
        <v>0</v>
      </c>
    </row>
    <row r="907" spans="1:6" ht="31.9" customHeight="1" x14ac:dyDescent="0.25">
      <c r="A907" s="68" t="s">
        <v>9</v>
      </c>
      <c r="B907" s="69" t="s">
        <v>9</v>
      </c>
      <c r="C907" s="26"/>
      <c r="D907" s="26"/>
      <c r="E907" s="27"/>
      <c r="F907" s="28">
        <f>SUM(F904:F906)</f>
        <v>0</v>
      </c>
    </row>
    <row r="908" spans="1:6" ht="31.9" customHeight="1" x14ac:dyDescent="0.25">
      <c r="A908" s="68" t="s">
        <v>343</v>
      </c>
      <c r="B908" s="72" t="s">
        <v>162</v>
      </c>
      <c r="C908" s="21" t="s">
        <v>178</v>
      </c>
      <c r="D908" s="73" t="s">
        <v>270</v>
      </c>
      <c r="E908" s="69"/>
      <c r="F908" s="74"/>
    </row>
    <row r="909" spans="1:6" ht="31.9" customHeight="1" x14ac:dyDescent="0.25">
      <c r="A909" s="22" t="s">
        <v>5</v>
      </c>
      <c r="B909" s="23" t="s">
        <v>4</v>
      </c>
      <c r="C909" s="24" t="s">
        <v>2</v>
      </c>
      <c r="D909" s="24" t="s">
        <v>3</v>
      </c>
      <c r="E909" s="24" t="s">
        <v>6</v>
      </c>
      <c r="F909" s="25" t="s">
        <v>7</v>
      </c>
    </row>
    <row r="910" spans="1:6" ht="31.9" customHeight="1" x14ac:dyDescent="0.25">
      <c r="A910" s="7">
        <v>1</v>
      </c>
      <c r="B910" s="55" t="s">
        <v>444</v>
      </c>
      <c r="C910" s="11" t="s">
        <v>8</v>
      </c>
      <c r="D910" s="13">
        <v>42</v>
      </c>
      <c r="E910" s="13"/>
      <c r="F910" s="14">
        <f>D910*E910</f>
        <v>0</v>
      </c>
    </row>
    <row r="911" spans="1:6" ht="30" customHeight="1" x14ac:dyDescent="0.25">
      <c r="A911" s="7">
        <v>2</v>
      </c>
      <c r="B911" s="12" t="s">
        <v>361</v>
      </c>
      <c r="C911" s="11" t="s">
        <v>8</v>
      </c>
      <c r="D911" s="13">
        <v>10</v>
      </c>
      <c r="E911" s="13"/>
      <c r="F911" s="14">
        <f t="shared" ref="F911:F912" si="151">D911*E911</f>
        <v>0</v>
      </c>
    </row>
    <row r="912" spans="1:6" ht="31.9" customHeight="1" x14ac:dyDescent="0.25">
      <c r="A912" s="7">
        <v>3</v>
      </c>
      <c r="B912" s="16" t="s">
        <v>356</v>
      </c>
      <c r="C912" s="11" t="s">
        <v>8</v>
      </c>
      <c r="D912" s="13">
        <v>0.3</v>
      </c>
      <c r="E912" s="13"/>
      <c r="F912" s="14">
        <f t="shared" si="151"/>
        <v>0</v>
      </c>
    </row>
    <row r="913" spans="1:6" ht="31.9" customHeight="1" x14ac:dyDescent="0.25">
      <c r="A913" s="68" t="s">
        <v>9</v>
      </c>
      <c r="B913" s="69" t="s">
        <v>9</v>
      </c>
      <c r="C913" s="26"/>
      <c r="D913" s="26"/>
      <c r="E913" s="27"/>
      <c r="F913" s="28">
        <f>SUM(F910:F912)</f>
        <v>0</v>
      </c>
    </row>
    <row r="914" spans="1:6" ht="31.9" customHeight="1" x14ac:dyDescent="0.25">
      <c r="A914" s="68" t="s">
        <v>344</v>
      </c>
      <c r="B914" s="72" t="s">
        <v>163</v>
      </c>
      <c r="C914" s="21" t="s">
        <v>178</v>
      </c>
      <c r="D914" s="73" t="s">
        <v>270</v>
      </c>
      <c r="E914" s="69"/>
      <c r="F914" s="74"/>
    </row>
    <row r="915" spans="1:6" ht="31.9" customHeight="1" x14ac:dyDescent="0.25">
      <c r="A915" s="22" t="s">
        <v>5</v>
      </c>
      <c r="B915" s="23" t="s">
        <v>4</v>
      </c>
      <c r="C915" s="24" t="s">
        <v>2</v>
      </c>
      <c r="D915" s="24" t="s">
        <v>3</v>
      </c>
      <c r="E915" s="24" t="s">
        <v>6</v>
      </c>
      <c r="F915" s="25" t="s">
        <v>7</v>
      </c>
    </row>
    <row r="916" spans="1:6" ht="31.9" customHeight="1" x14ac:dyDescent="0.25">
      <c r="A916" s="7">
        <v>1</v>
      </c>
      <c r="B916" s="55" t="s">
        <v>444</v>
      </c>
      <c r="C916" s="11" t="s">
        <v>8</v>
      </c>
      <c r="D916" s="13">
        <v>58</v>
      </c>
      <c r="E916" s="13"/>
      <c r="F916" s="14">
        <f>D916*E916</f>
        <v>0</v>
      </c>
    </row>
    <row r="917" spans="1:6" ht="42" customHeight="1" x14ac:dyDescent="0.25">
      <c r="A917" s="7">
        <v>2</v>
      </c>
      <c r="B917" s="12" t="s">
        <v>361</v>
      </c>
      <c r="C917" s="11" t="s">
        <v>8</v>
      </c>
      <c r="D917" s="13">
        <v>8.8000000000000007</v>
      </c>
      <c r="E917" s="13"/>
      <c r="F917" s="14">
        <f t="shared" ref="F917:F918" si="152">D917*E917</f>
        <v>0</v>
      </c>
    </row>
    <row r="918" spans="1:6" ht="31.9" customHeight="1" x14ac:dyDescent="0.25">
      <c r="A918" s="7">
        <v>3</v>
      </c>
      <c r="B918" s="16" t="s">
        <v>356</v>
      </c>
      <c r="C918" s="11" t="s">
        <v>8</v>
      </c>
      <c r="D918" s="13">
        <v>0.33</v>
      </c>
      <c r="E918" s="13"/>
      <c r="F918" s="14">
        <f t="shared" si="152"/>
        <v>0</v>
      </c>
    </row>
    <row r="919" spans="1:6" ht="31.9" customHeight="1" x14ac:dyDescent="0.25">
      <c r="A919" s="68" t="s">
        <v>9</v>
      </c>
      <c r="B919" s="69" t="s">
        <v>9</v>
      </c>
      <c r="C919" s="26"/>
      <c r="D919" s="26"/>
      <c r="E919" s="27"/>
      <c r="F919" s="28">
        <f>SUM(F916:F918)</f>
        <v>0</v>
      </c>
    </row>
    <row r="920" spans="1:6" ht="31.9" customHeight="1" x14ac:dyDescent="0.25">
      <c r="A920" s="68" t="s">
        <v>345</v>
      </c>
      <c r="B920" s="72" t="s">
        <v>164</v>
      </c>
      <c r="C920" s="21" t="s">
        <v>178</v>
      </c>
      <c r="D920" s="73" t="s">
        <v>270</v>
      </c>
      <c r="E920" s="69"/>
      <c r="F920" s="74"/>
    </row>
    <row r="921" spans="1:6" ht="31.9" customHeight="1" x14ac:dyDescent="0.25">
      <c r="A921" s="22" t="s">
        <v>5</v>
      </c>
      <c r="B921" s="23" t="s">
        <v>4</v>
      </c>
      <c r="C921" s="24" t="s">
        <v>2</v>
      </c>
      <c r="D921" s="24" t="s">
        <v>3</v>
      </c>
      <c r="E921" s="24" t="s">
        <v>6</v>
      </c>
      <c r="F921" s="25" t="s">
        <v>7</v>
      </c>
    </row>
    <row r="922" spans="1:6" ht="31.9" customHeight="1" x14ac:dyDescent="0.25">
      <c r="A922" s="7">
        <v>1</v>
      </c>
      <c r="B922" s="17" t="s">
        <v>364</v>
      </c>
      <c r="C922" s="11" t="s">
        <v>8</v>
      </c>
      <c r="D922" s="13">
        <v>1.8</v>
      </c>
      <c r="E922" s="13"/>
      <c r="F922" s="14">
        <f t="shared" ref="F922:F923" si="153">D922*E922</f>
        <v>0</v>
      </c>
    </row>
    <row r="923" spans="1:6" ht="31.9" customHeight="1" x14ac:dyDescent="0.25">
      <c r="A923" s="7">
        <v>2</v>
      </c>
      <c r="B923" s="17" t="s">
        <v>364</v>
      </c>
      <c r="C923" s="11" t="s">
        <v>8</v>
      </c>
      <c r="D923" s="13">
        <v>2.2400000000000002</v>
      </c>
      <c r="E923" s="13"/>
      <c r="F923" s="14">
        <f t="shared" si="153"/>
        <v>0</v>
      </c>
    </row>
    <row r="924" spans="1:6" ht="31.9" customHeight="1" x14ac:dyDescent="0.25">
      <c r="A924" s="68" t="s">
        <v>9</v>
      </c>
      <c r="B924" s="69" t="s">
        <v>9</v>
      </c>
      <c r="C924" s="26"/>
      <c r="D924" s="26"/>
      <c r="E924" s="27"/>
      <c r="F924" s="28">
        <f>SUM(F922:F923)</f>
        <v>0</v>
      </c>
    </row>
    <row r="925" spans="1:6" ht="31.9" customHeight="1" x14ac:dyDescent="0.25">
      <c r="A925" s="68" t="s">
        <v>346</v>
      </c>
      <c r="B925" s="72" t="s">
        <v>165</v>
      </c>
      <c r="C925" s="21" t="s">
        <v>178</v>
      </c>
      <c r="D925" s="73" t="s">
        <v>270</v>
      </c>
      <c r="E925" s="69"/>
      <c r="F925" s="74"/>
    </row>
    <row r="926" spans="1:6" ht="31.9" customHeight="1" x14ac:dyDescent="0.25">
      <c r="A926" s="22" t="s">
        <v>5</v>
      </c>
      <c r="B926" s="23" t="s">
        <v>4</v>
      </c>
      <c r="C926" s="24" t="s">
        <v>2</v>
      </c>
      <c r="D926" s="24" t="s">
        <v>3</v>
      </c>
      <c r="E926" s="24" t="s">
        <v>6</v>
      </c>
      <c r="F926" s="25" t="s">
        <v>7</v>
      </c>
    </row>
    <row r="927" spans="1:6" ht="31.9" customHeight="1" x14ac:dyDescent="0.25">
      <c r="A927" s="7">
        <v>1</v>
      </c>
      <c r="B927" s="17" t="s">
        <v>444</v>
      </c>
      <c r="C927" s="11" t="s">
        <v>8</v>
      </c>
      <c r="D927" s="13">
        <v>42</v>
      </c>
      <c r="E927" s="13"/>
      <c r="F927" s="14">
        <f>D927*E927</f>
        <v>0</v>
      </c>
    </row>
    <row r="928" spans="1:6" ht="42" customHeight="1" x14ac:dyDescent="0.25">
      <c r="A928" s="68" t="s">
        <v>9</v>
      </c>
      <c r="B928" s="69" t="s">
        <v>9</v>
      </c>
      <c r="C928" s="26"/>
      <c r="D928" s="26"/>
      <c r="E928" s="27"/>
      <c r="F928" s="28">
        <f>SUM(F927:F927)</f>
        <v>0</v>
      </c>
    </row>
    <row r="929" spans="1:6" ht="31.9" customHeight="1" x14ac:dyDescent="0.25">
      <c r="A929" s="68" t="s">
        <v>347</v>
      </c>
      <c r="B929" s="72" t="s">
        <v>166</v>
      </c>
      <c r="C929" s="21" t="s">
        <v>178</v>
      </c>
      <c r="D929" s="73" t="s">
        <v>270</v>
      </c>
      <c r="E929" s="69"/>
      <c r="F929" s="74"/>
    </row>
    <row r="930" spans="1:6" ht="31.9" customHeight="1" x14ac:dyDescent="0.25">
      <c r="A930" s="22" t="s">
        <v>5</v>
      </c>
      <c r="B930" s="23" t="s">
        <v>4</v>
      </c>
      <c r="C930" s="24" t="s">
        <v>2</v>
      </c>
      <c r="D930" s="24" t="s">
        <v>3</v>
      </c>
      <c r="E930" s="24" t="s">
        <v>6</v>
      </c>
      <c r="F930" s="25" t="s">
        <v>7</v>
      </c>
    </row>
    <row r="931" spans="1:6" ht="30" customHeight="1" x14ac:dyDescent="0.25">
      <c r="A931" s="7">
        <v>1</v>
      </c>
      <c r="B931" s="17" t="s">
        <v>364</v>
      </c>
      <c r="C931" s="11" t="s">
        <v>8</v>
      </c>
      <c r="D931" s="13">
        <v>1.9</v>
      </c>
      <c r="E931" s="13"/>
      <c r="F931" s="14">
        <f t="shared" ref="F931:F932" si="154">D931*E931</f>
        <v>0</v>
      </c>
    </row>
    <row r="932" spans="1:6" ht="42" customHeight="1" x14ac:dyDescent="0.25">
      <c r="A932" s="7">
        <v>2</v>
      </c>
      <c r="B932" s="17" t="s">
        <v>364</v>
      </c>
      <c r="C932" s="11" t="s">
        <v>8</v>
      </c>
      <c r="D932" s="13">
        <v>2.5</v>
      </c>
      <c r="E932" s="13"/>
      <c r="F932" s="14">
        <f t="shared" si="154"/>
        <v>0</v>
      </c>
    </row>
    <row r="933" spans="1:6" ht="31.9" customHeight="1" x14ac:dyDescent="0.25">
      <c r="A933" s="68" t="s">
        <v>9</v>
      </c>
      <c r="B933" s="69" t="s">
        <v>9</v>
      </c>
      <c r="C933" s="26"/>
      <c r="D933" s="26"/>
      <c r="E933" s="27"/>
      <c r="F933" s="28">
        <f>SUM(F931:F932)</f>
        <v>0</v>
      </c>
    </row>
    <row r="934" spans="1:6" ht="31.9" customHeight="1" x14ac:dyDescent="0.25">
      <c r="A934" s="68" t="s">
        <v>348</v>
      </c>
      <c r="B934" s="72" t="s">
        <v>167</v>
      </c>
      <c r="C934" s="21" t="s">
        <v>178</v>
      </c>
      <c r="D934" s="73" t="s">
        <v>270</v>
      </c>
      <c r="E934" s="69"/>
      <c r="F934" s="74"/>
    </row>
    <row r="935" spans="1:6" ht="31.9" customHeight="1" x14ac:dyDescent="0.25">
      <c r="A935" s="22" t="s">
        <v>5</v>
      </c>
      <c r="B935" s="23" t="s">
        <v>4</v>
      </c>
      <c r="C935" s="24" t="s">
        <v>2</v>
      </c>
      <c r="D935" s="24" t="s">
        <v>3</v>
      </c>
      <c r="E935" s="24" t="s">
        <v>6</v>
      </c>
      <c r="F935" s="25" t="s">
        <v>7</v>
      </c>
    </row>
    <row r="936" spans="1:6" ht="31.9" customHeight="1" x14ac:dyDescent="0.25">
      <c r="A936" s="7">
        <v>1</v>
      </c>
      <c r="B936" s="12" t="s">
        <v>361</v>
      </c>
      <c r="C936" s="11" t="s">
        <v>8</v>
      </c>
      <c r="D936" s="13">
        <v>30.52</v>
      </c>
      <c r="E936" s="13"/>
      <c r="F936" s="14">
        <f>D936*E936</f>
        <v>0</v>
      </c>
    </row>
    <row r="937" spans="1:6" ht="42" customHeight="1" x14ac:dyDescent="0.25">
      <c r="A937" s="7">
        <v>2</v>
      </c>
      <c r="B937" s="16" t="s">
        <v>356</v>
      </c>
      <c r="C937" s="11" t="s">
        <v>8</v>
      </c>
      <c r="D937" s="13">
        <v>0.23</v>
      </c>
      <c r="E937" s="13"/>
      <c r="F937" s="14">
        <f t="shared" ref="F937" si="155">D937*E937</f>
        <v>0</v>
      </c>
    </row>
    <row r="938" spans="1:6" ht="31.9" customHeight="1" x14ac:dyDescent="0.25">
      <c r="A938" s="68" t="s">
        <v>9</v>
      </c>
      <c r="B938" s="69" t="s">
        <v>9</v>
      </c>
      <c r="C938" s="26"/>
      <c r="D938" s="26"/>
      <c r="E938" s="27"/>
      <c r="F938" s="28">
        <f>SUM(F936:F937)</f>
        <v>0</v>
      </c>
    </row>
    <row r="939" spans="1:6" ht="31.9" customHeight="1" x14ac:dyDescent="0.25">
      <c r="A939" s="68" t="s">
        <v>349</v>
      </c>
      <c r="B939" s="72" t="s">
        <v>168</v>
      </c>
      <c r="C939" s="21" t="s">
        <v>178</v>
      </c>
      <c r="D939" s="73" t="s">
        <v>270</v>
      </c>
      <c r="E939" s="69"/>
      <c r="F939" s="74"/>
    </row>
    <row r="940" spans="1:6" ht="31.9" customHeight="1" x14ac:dyDescent="0.25">
      <c r="A940" s="22" t="s">
        <v>5</v>
      </c>
      <c r="B940" s="23" t="s">
        <v>4</v>
      </c>
      <c r="C940" s="24" t="s">
        <v>2</v>
      </c>
      <c r="D940" s="24" t="s">
        <v>3</v>
      </c>
      <c r="E940" s="24" t="s">
        <v>6</v>
      </c>
      <c r="F940" s="25" t="s">
        <v>7</v>
      </c>
    </row>
    <row r="941" spans="1:6" ht="31.9" customHeight="1" x14ac:dyDescent="0.25">
      <c r="A941" s="7">
        <v>1</v>
      </c>
      <c r="B941" s="17" t="s">
        <v>444</v>
      </c>
      <c r="C941" s="11" t="s">
        <v>8</v>
      </c>
      <c r="D941" s="13">
        <v>37</v>
      </c>
      <c r="E941" s="13"/>
      <c r="F941" s="14">
        <f>D941*E941</f>
        <v>0</v>
      </c>
    </row>
    <row r="942" spans="1:6" ht="31.9" customHeight="1" x14ac:dyDescent="0.25">
      <c r="A942" s="7">
        <v>2</v>
      </c>
      <c r="B942" s="12" t="s">
        <v>361</v>
      </c>
      <c r="C942" s="11" t="s">
        <v>8</v>
      </c>
      <c r="D942" s="13">
        <v>16.12</v>
      </c>
      <c r="E942" s="13"/>
      <c r="F942" s="14">
        <f t="shared" ref="F942:F943" si="156">D942*E942</f>
        <v>0</v>
      </c>
    </row>
    <row r="943" spans="1:6" ht="31.9" customHeight="1" x14ac:dyDescent="0.25">
      <c r="A943" s="7">
        <v>3</v>
      </c>
      <c r="B943" s="16" t="s">
        <v>356</v>
      </c>
      <c r="C943" s="11" t="s">
        <v>8</v>
      </c>
      <c r="D943" s="13">
        <v>0.38</v>
      </c>
      <c r="E943" s="13"/>
      <c r="F943" s="14">
        <f t="shared" si="156"/>
        <v>0</v>
      </c>
    </row>
    <row r="944" spans="1:6" ht="31.9" customHeight="1" x14ac:dyDescent="0.25">
      <c r="A944" s="68" t="s">
        <v>9</v>
      </c>
      <c r="B944" s="69" t="s">
        <v>9</v>
      </c>
      <c r="C944" s="26"/>
      <c r="D944" s="26"/>
      <c r="E944" s="27"/>
      <c r="F944" s="28">
        <f>SUM(F941:F943)</f>
        <v>0</v>
      </c>
    </row>
    <row r="945" spans="1:6" ht="31.9" customHeight="1" x14ac:dyDescent="0.25">
      <c r="A945" s="68" t="s">
        <v>350</v>
      </c>
      <c r="B945" s="72" t="s">
        <v>169</v>
      </c>
      <c r="C945" s="21" t="s">
        <v>178</v>
      </c>
      <c r="D945" s="73" t="s">
        <v>270</v>
      </c>
      <c r="E945" s="69"/>
      <c r="F945" s="74"/>
    </row>
    <row r="946" spans="1:6" ht="31.9" customHeight="1" x14ac:dyDescent="0.25">
      <c r="A946" s="22" t="s">
        <v>5</v>
      </c>
      <c r="B946" s="23" t="s">
        <v>4</v>
      </c>
      <c r="C946" s="24" t="s">
        <v>2</v>
      </c>
      <c r="D946" s="24" t="s">
        <v>3</v>
      </c>
      <c r="E946" s="24" t="s">
        <v>6</v>
      </c>
      <c r="F946" s="25" t="s">
        <v>7</v>
      </c>
    </row>
    <row r="947" spans="1:6" ht="31.9" customHeight="1" x14ac:dyDescent="0.25">
      <c r="A947" s="7">
        <v>1</v>
      </c>
      <c r="B947" s="17" t="s">
        <v>444</v>
      </c>
      <c r="C947" s="11" t="s">
        <v>8</v>
      </c>
      <c r="D947" s="13">
        <v>42</v>
      </c>
      <c r="E947" s="13"/>
      <c r="F947" s="14">
        <f>D947*E947</f>
        <v>0</v>
      </c>
    </row>
    <row r="948" spans="1:6" ht="31.9" customHeight="1" x14ac:dyDescent="0.25">
      <c r="A948" s="7">
        <v>2</v>
      </c>
      <c r="B948" s="12" t="s">
        <v>361</v>
      </c>
      <c r="C948" s="11" t="s">
        <v>8</v>
      </c>
      <c r="D948" s="13">
        <v>12.5</v>
      </c>
      <c r="E948" s="13"/>
      <c r="F948" s="14">
        <f t="shared" ref="F948:F950" si="157">D948*E948</f>
        <v>0</v>
      </c>
    </row>
    <row r="949" spans="1:6" ht="31.9" customHeight="1" x14ac:dyDescent="0.25">
      <c r="A949" s="7">
        <v>3</v>
      </c>
      <c r="B949" s="16" t="s">
        <v>356</v>
      </c>
      <c r="C949" s="11" t="s">
        <v>8</v>
      </c>
      <c r="D949" s="13">
        <v>1.7</v>
      </c>
      <c r="E949" s="13"/>
      <c r="F949" s="14">
        <f t="shared" si="157"/>
        <v>0</v>
      </c>
    </row>
    <row r="950" spans="1:6" ht="31.9" customHeight="1" x14ac:dyDescent="0.25">
      <c r="A950" s="7">
        <v>4</v>
      </c>
      <c r="B950" s="12" t="s">
        <v>351</v>
      </c>
      <c r="C950" s="11" t="s">
        <v>8</v>
      </c>
      <c r="D950" s="13">
        <v>1.2</v>
      </c>
      <c r="E950" s="13"/>
      <c r="F950" s="14">
        <f t="shared" si="157"/>
        <v>0</v>
      </c>
    </row>
    <row r="951" spans="1:6" ht="31.9" customHeight="1" x14ac:dyDescent="0.25">
      <c r="A951" s="68" t="s">
        <v>9</v>
      </c>
      <c r="B951" s="69" t="s">
        <v>9</v>
      </c>
      <c r="C951" s="26"/>
      <c r="D951" s="26"/>
      <c r="E951" s="27"/>
      <c r="F951" s="28">
        <f>SUM(F947:F950)</f>
        <v>0</v>
      </c>
    </row>
    <row r="952" spans="1:6" ht="31.9" customHeight="1" x14ac:dyDescent="0.25">
      <c r="A952" s="68" t="s">
        <v>352</v>
      </c>
      <c r="B952" s="72" t="s">
        <v>170</v>
      </c>
      <c r="C952" s="21" t="s">
        <v>178</v>
      </c>
      <c r="D952" s="73" t="s">
        <v>270</v>
      </c>
      <c r="E952" s="69"/>
      <c r="F952" s="74"/>
    </row>
    <row r="953" spans="1:6" ht="31.9" customHeight="1" x14ac:dyDescent="0.25">
      <c r="A953" s="22" t="s">
        <v>5</v>
      </c>
      <c r="B953" s="23" t="s">
        <v>4</v>
      </c>
      <c r="C953" s="24" t="s">
        <v>2</v>
      </c>
      <c r="D953" s="24" t="s">
        <v>3</v>
      </c>
      <c r="E953" s="24" t="s">
        <v>6</v>
      </c>
      <c r="F953" s="25" t="s">
        <v>7</v>
      </c>
    </row>
    <row r="954" spans="1:6" ht="31.9" customHeight="1" x14ac:dyDescent="0.25">
      <c r="A954" s="7">
        <v>1</v>
      </c>
      <c r="B954" s="12" t="s">
        <v>361</v>
      </c>
      <c r="C954" s="11" t="s">
        <v>8</v>
      </c>
      <c r="D954" s="13">
        <v>22</v>
      </c>
      <c r="E954" s="13"/>
      <c r="F954" s="14">
        <f>D954*E954</f>
        <v>0</v>
      </c>
    </row>
    <row r="955" spans="1:6" ht="31.9" customHeight="1" x14ac:dyDescent="0.25">
      <c r="A955" s="7">
        <v>2</v>
      </c>
      <c r="B955" s="17" t="s">
        <v>444</v>
      </c>
      <c r="C955" s="11" t="s">
        <v>8</v>
      </c>
      <c r="D955" s="13">
        <v>51</v>
      </c>
      <c r="E955" s="13"/>
      <c r="F955" s="14">
        <f>D955*E955</f>
        <v>0</v>
      </c>
    </row>
    <row r="956" spans="1:6" ht="31.9" customHeight="1" x14ac:dyDescent="0.25">
      <c r="A956" s="68" t="s">
        <v>9</v>
      </c>
      <c r="B956" s="69" t="s">
        <v>9</v>
      </c>
      <c r="C956" s="26"/>
      <c r="D956" s="26"/>
      <c r="E956" s="27"/>
      <c r="F956" s="28">
        <f>SUM(F954:F955)</f>
        <v>0</v>
      </c>
    </row>
    <row r="957" spans="1:6" ht="31.9" customHeight="1" x14ac:dyDescent="0.25">
      <c r="A957" s="68" t="s">
        <v>353</v>
      </c>
      <c r="B957" s="72" t="s">
        <v>171</v>
      </c>
      <c r="C957" s="21" t="s">
        <v>178</v>
      </c>
      <c r="D957" s="73" t="s">
        <v>270</v>
      </c>
      <c r="E957" s="69"/>
      <c r="F957" s="74"/>
    </row>
    <row r="958" spans="1:6" ht="31.9" customHeight="1" x14ac:dyDescent="0.25">
      <c r="A958" s="22" t="s">
        <v>5</v>
      </c>
      <c r="B958" s="23" t="s">
        <v>4</v>
      </c>
      <c r="C958" s="24" t="s">
        <v>2</v>
      </c>
      <c r="D958" s="24" t="s">
        <v>3</v>
      </c>
      <c r="E958" s="24" t="s">
        <v>6</v>
      </c>
      <c r="F958" s="25" t="s">
        <v>7</v>
      </c>
    </row>
    <row r="959" spans="1:6" ht="31.9" customHeight="1" x14ac:dyDescent="0.25">
      <c r="A959" s="7">
        <v>1</v>
      </c>
      <c r="B959" s="17" t="s">
        <v>354</v>
      </c>
      <c r="C959" s="11" t="s">
        <v>8</v>
      </c>
      <c r="D959" s="13">
        <v>1.9</v>
      </c>
      <c r="E959" s="13"/>
      <c r="F959" s="14">
        <f t="shared" ref="F959:F960" si="158">D959*E959</f>
        <v>0</v>
      </c>
    </row>
    <row r="960" spans="1:6" ht="31.9" customHeight="1" x14ac:dyDescent="0.25">
      <c r="A960" s="7">
        <v>2</v>
      </c>
      <c r="B960" s="17" t="s">
        <v>427</v>
      </c>
      <c r="C960" s="11" t="s">
        <v>8</v>
      </c>
      <c r="D960" s="13">
        <v>2.2400000000000002</v>
      </c>
      <c r="E960" s="13"/>
      <c r="F960" s="14">
        <f t="shared" si="158"/>
        <v>0</v>
      </c>
    </row>
    <row r="961" spans="1:6" ht="31.9" customHeight="1" x14ac:dyDescent="0.25">
      <c r="A961" s="68" t="s">
        <v>9</v>
      </c>
      <c r="B961" s="69" t="s">
        <v>9</v>
      </c>
      <c r="C961" s="26"/>
      <c r="D961" s="26"/>
      <c r="E961" s="27"/>
      <c r="F961" s="28">
        <f>SUM(F959:F960)</f>
        <v>0</v>
      </c>
    </row>
    <row r="962" spans="1:6" ht="31.9" customHeight="1" x14ac:dyDescent="0.25">
      <c r="A962" s="64"/>
      <c r="B962" s="48" t="s">
        <v>437</v>
      </c>
      <c r="C962" s="26"/>
      <c r="D962" s="26"/>
      <c r="E962" s="26"/>
      <c r="F962" s="66">
        <f>F494+F499+F507+F513+F519+F525+F531+F536+F542+F550+F556+F562+F568+F575+F580+F587+F593+F600+F606+F613+F619+F624+F629+F634+F641+F647+F653+F659+F666+F671+F676+F682+F687+F692+F698+F703+F708+F713+F718+F724+F730+F735+F741+F749+F754+F759+F766+F771+F776+F781+F786+F791+F796+F801+F806+F812+F817+F823+F828+F834+F840+F846+F852+F859+F864+F868+F873+F879+F884+F890+F895+F901+F907+F913+F919+F924+F928+F933+F938+F944+F951+F956+F961+F967</f>
        <v>0</v>
      </c>
    </row>
    <row r="963" spans="1:6" ht="31.9" customHeight="1" x14ac:dyDescent="0.25">
      <c r="A963" s="68" t="s">
        <v>355</v>
      </c>
      <c r="B963" s="72" t="s">
        <v>172</v>
      </c>
      <c r="C963" s="21" t="s">
        <v>178</v>
      </c>
      <c r="D963" s="73" t="s">
        <v>270</v>
      </c>
      <c r="E963" s="69"/>
      <c r="F963" s="74"/>
    </row>
    <row r="964" spans="1:6" ht="31.9" customHeight="1" x14ac:dyDescent="0.25">
      <c r="A964" s="22" t="s">
        <v>5</v>
      </c>
      <c r="B964" s="23" t="s">
        <v>4</v>
      </c>
      <c r="C964" s="24" t="s">
        <v>2</v>
      </c>
      <c r="D964" s="24" t="s">
        <v>3</v>
      </c>
      <c r="E964" s="24" t="s">
        <v>6</v>
      </c>
      <c r="F964" s="25" t="s">
        <v>7</v>
      </c>
    </row>
    <row r="965" spans="1:6" ht="31.9" customHeight="1" x14ac:dyDescent="0.25">
      <c r="A965" s="7">
        <v>1</v>
      </c>
      <c r="B965" s="20" t="s">
        <v>361</v>
      </c>
      <c r="C965" s="11" t="s">
        <v>8</v>
      </c>
      <c r="D965" s="13">
        <v>22.6</v>
      </c>
      <c r="E965" s="13"/>
      <c r="F965" s="14">
        <f>D965*E965</f>
        <v>0</v>
      </c>
    </row>
    <row r="966" spans="1:6" ht="31.9" customHeight="1" x14ac:dyDescent="0.25">
      <c r="A966" s="7">
        <v>2</v>
      </c>
      <c r="B966" s="62" t="s">
        <v>444</v>
      </c>
      <c r="C966" s="11" t="s">
        <v>8</v>
      </c>
      <c r="D966" s="13">
        <v>36</v>
      </c>
      <c r="E966" s="13"/>
      <c r="F966" s="14">
        <f t="shared" ref="F966" si="159">D966*E966</f>
        <v>0</v>
      </c>
    </row>
    <row r="967" spans="1:6" ht="31.9" customHeight="1" x14ac:dyDescent="0.25">
      <c r="A967" s="68" t="s">
        <v>9</v>
      </c>
      <c r="B967" s="69" t="s">
        <v>9</v>
      </c>
      <c r="C967" s="26"/>
      <c r="D967" s="26"/>
      <c r="E967" s="27"/>
      <c r="F967" s="28">
        <f>SUM(F965:F966)</f>
        <v>0</v>
      </c>
    </row>
    <row r="968" spans="1:6" ht="31.9" customHeight="1" x14ac:dyDescent="0.25">
      <c r="A968" s="68" t="s">
        <v>368</v>
      </c>
      <c r="B968" s="69"/>
      <c r="C968" s="69"/>
      <c r="D968" s="69"/>
      <c r="E968" s="69"/>
      <c r="F968" s="74"/>
    </row>
    <row r="969" spans="1:6" ht="31.9" customHeight="1" x14ac:dyDescent="0.25">
      <c r="A969" s="68" t="s">
        <v>369</v>
      </c>
      <c r="B969" s="72"/>
      <c r="C969" s="21" t="s">
        <v>178</v>
      </c>
      <c r="D969" s="73" t="s">
        <v>370</v>
      </c>
      <c r="E969" s="69"/>
      <c r="F969" s="74"/>
    </row>
    <row r="970" spans="1:6" ht="31.9" customHeight="1" x14ac:dyDescent="0.25">
      <c r="A970" s="22" t="s">
        <v>5</v>
      </c>
      <c r="B970" s="23" t="s">
        <v>4</v>
      </c>
      <c r="C970" s="24" t="s">
        <v>2</v>
      </c>
      <c r="D970" s="24" t="s">
        <v>3</v>
      </c>
      <c r="E970" s="24" t="s">
        <v>6</v>
      </c>
      <c r="F970" s="25" t="s">
        <v>7</v>
      </c>
    </row>
    <row r="971" spans="1:6" ht="31.9" customHeight="1" x14ac:dyDescent="0.25">
      <c r="A971" s="7">
        <v>1</v>
      </c>
      <c r="B971" s="37" t="s">
        <v>440</v>
      </c>
      <c r="C971" s="32" t="s">
        <v>8</v>
      </c>
      <c r="D971" s="34">
        <f>1.8*2</f>
        <v>3.6</v>
      </c>
      <c r="E971" s="34"/>
      <c r="F971" s="36">
        <f t="shared" ref="F971:F972" si="160">D971*E971</f>
        <v>0</v>
      </c>
    </row>
    <row r="972" spans="1:6" ht="31.9" customHeight="1" x14ac:dyDescent="0.25">
      <c r="A972" s="7">
        <v>2</v>
      </c>
      <c r="B972" s="37" t="s">
        <v>372</v>
      </c>
      <c r="C972" s="32" t="s">
        <v>8</v>
      </c>
      <c r="D972" s="34">
        <v>2.7</v>
      </c>
      <c r="E972" s="34"/>
      <c r="F972" s="36">
        <f t="shared" si="160"/>
        <v>0</v>
      </c>
    </row>
    <row r="973" spans="1:6" ht="31.9" customHeight="1" x14ac:dyDescent="0.25">
      <c r="A973" s="68" t="s">
        <v>9</v>
      </c>
      <c r="B973" s="69"/>
      <c r="C973" s="26"/>
      <c r="D973" s="26"/>
      <c r="E973" s="27"/>
      <c r="F973" s="28">
        <f>SUM(F971:F972)</f>
        <v>0</v>
      </c>
    </row>
    <row r="974" spans="1:6" ht="31.9" customHeight="1" x14ac:dyDescent="0.25">
      <c r="A974" s="68" t="s">
        <v>371</v>
      </c>
      <c r="B974" s="72"/>
      <c r="C974" s="21" t="s">
        <v>178</v>
      </c>
      <c r="D974" s="73" t="s">
        <v>370</v>
      </c>
      <c r="E974" s="69"/>
      <c r="F974" s="74"/>
    </row>
    <row r="975" spans="1:6" ht="31.9" customHeight="1" x14ac:dyDescent="0.25">
      <c r="A975" s="22" t="s">
        <v>5</v>
      </c>
      <c r="B975" s="23" t="s">
        <v>4</v>
      </c>
      <c r="C975" s="24" t="s">
        <v>2</v>
      </c>
      <c r="D975" s="24" t="s">
        <v>3</v>
      </c>
      <c r="E975" s="24" t="s">
        <v>6</v>
      </c>
      <c r="F975" s="25" t="s">
        <v>7</v>
      </c>
    </row>
    <row r="976" spans="1:6" ht="31.9" customHeight="1" x14ac:dyDescent="0.25">
      <c r="A976" s="7">
        <v>1</v>
      </c>
      <c r="B976" s="37" t="s">
        <v>364</v>
      </c>
      <c r="C976" s="33" t="s">
        <v>8</v>
      </c>
      <c r="D976" s="34">
        <v>7.2</v>
      </c>
      <c r="E976" s="34"/>
      <c r="F976" s="36">
        <f t="shared" ref="F976:F977" si="161">D976*E976</f>
        <v>0</v>
      </c>
    </row>
    <row r="977" spans="1:6" ht="31.9" customHeight="1" x14ac:dyDescent="0.25">
      <c r="A977" s="7">
        <v>2</v>
      </c>
      <c r="B977" s="37" t="s">
        <v>372</v>
      </c>
      <c r="C977" s="33" t="s">
        <v>8</v>
      </c>
      <c r="D977" s="34">
        <v>2</v>
      </c>
      <c r="E977" s="34"/>
      <c r="F977" s="36">
        <f t="shared" si="161"/>
        <v>0</v>
      </c>
    </row>
    <row r="978" spans="1:6" ht="31.9" customHeight="1" x14ac:dyDescent="0.25">
      <c r="A978" s="68" t="s">
        <v>9</v>
      </c>
      <c r="B978" s="69"/>
      <c r="C978" s="26"/>
      <c r="D978" s="26"/>
      <c r="E978" s="27"/>
      <c r="F978" s="28">
        <f>SUM(F976:F977)</f>
        <v>0</v>
      </c>
    </row>
    <row r="979" spans="1:6" ht="31.9" customHeight="1" x14ac:dyDescent="0.25">
      <c r="A979" s="68" t="s">
        <v>373</v>
      </c>
      <c r="B979" s="72"/>
      <c r="C979" s="21" t="s">
        <v>178</v>
      </c>
      <c r="D979" s="73" t="s">
        <v>370</v>
      </c>
      <c r="E979" s="69"/>
      <c r="F979" s="74"/>
    </row>
    <row r="980" spans="1:6" ht="31.9" customHeight="1" x14ac:dyDescent="0.25">
      <c r="A980" s="22" t="s">
        <v>5</v>
      </c>
      <c r="B980" s="23" t="s">
        <v>4</v>
      </c>
      <c r="C980" s="24" t="s">
        <v>2</v>
      </c>
      <c r="D980" s="24" t="s">
        <v>3</v>
      </c>
      <c r="E980" s="24" t="s">
        <v>6</v>
      </c>
      <c r="F980" s="25" t="s">
        <v>7</v>
      </c>
    </row>
    <row r="981" spans="1:6" ht="31.9" customHeight="1" x14ac:dyDescent="0.25">
      <c r="A981" s="7">
        <v>1</v>
      </c>
      <c r="B981" s="37" t="s">
        <v>444</v>
      </c>
      <c r="C981" s="33" t="s">
        <v>8</v>
      </c>
      <c r="D981" s="34">
        <v>55.5</v>
      </c>
      <c r="E981" s="34"/>
      <c r="F981" s="36">
        <f>D981*E981</f>
        <v>0</v>
      </c>
    </row>
    <row r="982" spans="1:6" ht="31.9" customHeight="1" x14ac:dyDescent="0.25">
      <c r="A982" s="7">
        <v>2</v>
      </c>
      <c r="B982" s="37" t="s">
        <v>441</v>
      </c>
      <c r="C982" s="33" t="s">
        <v>8</v>
      </c>
      <c r="D982" s="34">
        <f>1.8*2</f>
        <v>3.6</v>
      </c>
      <c r="E982" s="34"/>
      <c r="F982" s="36">
        <f t="shared" ref="F982:F983" si="162">D982*E982</f>
        <v>0</v>
      </c>
    </row>
    <row r="983" spans="1:6" ht="31.9" customHeight="1" x14ac:dyDescent="0.25">
      <c r="A983" s="7">
        <v>3</v>
      </c>
      <c r="B983" s="37" t="s">
        <v>439</v>
      </c>
      <c r="C983" s="33" t="s">
        <v>8</v>
      </c>
      <c r="D983" s="34">
        <f>7.2*2</f>
        <v>14.4</v>
      </c>
      <c r="E983" s="34"/>
      <c r="F983" s="36">
        <f t="shared" si="162"/>
        <v>0</v>
      </c>
    </row>
    <row r="984" spans="1:6" ht="31.9" customHeight="1" x14ac:dyDescent="0.25">
      <c r="A984" s="68" t="s">
        <v>9</v>
      </c>
      <c r="B984" s="69"/>
      <c r="C984" s="26"/>
      <c r="D984" s="26"/>
      <c r="E984" s="27"/>
      <c r="F984" s="28">
        <f>SUM(F981:F983)</f>
        <v>0</v>
      </c>
    </row>
    <row r="985" spans="1:6" ht="31.9" customHeight="1" x14ac:dyDescent="0.25">
      <c r="A985" s="68" t="s">
        <v>374</v>
      </c>
      <c r="B985" s="72"/>
      <c r="C985" s="21" t="s">
        <v>178</v>
      </c>
      <c r="D985" s="73" t="s">
        <v>370</v>
      </c>
      <c r="E985" s="69"/>
      <c r="F985" s="74"/>
    </row>
    <row r="986" spans="1:6" ht="31.9" customHeight="1" x14ac:dyDescent="0.25">
      <c r="A986" s="22" t="s">
        <v>5</v>
      </c>
      <c r="B986" s="23" t="s">
        <v>4</v>
      </c>
      <c r="C986" s="24" t="s">
        <v>2</v>
      </c>
      <c r="D986" s="24" t="s">
        <v>3</v>
      </c>
      <c r="E986" s="24" t="s">
        <v>6</v>
      </c>
      <c r="F986" s="25" t="s">
        <v>7</v>
      </c>
    </row>
    <row r="987" spans="1:6" ht="31.9" customHeight="1" x14ac:dyDescent="0.25">
      <c r="A987" s="7">
        <v>1</v>
      </c>
      <c r="B987" s="37" t="s">
        <v>444</v>
      </c>
      <c r="C987" s="33" t="s">
        <v>8</v>
      </c>
      <c r="D987" s="34">
        <v>57.2</v>
      </c>
      <c r="E987" s="34"/>
      <c r="F987" s="36">
        <f>D987*E987</f>
        <v>0</v>
      </c>
    </row>
    <row r="988" spans="1:6" ht="31.9" customHeight="1" x14ac:dyDescent="0.25">
      <c r="A988" s="7">
        <v>2</v>
      </c>
      <c r="B988" s="37" t="s">
        <v>441</v>
      </c>
      <c r="C988" s="33" t="s">
        <v>8</v>
      </c>
      <c r="D988" s="34">
        <f>1.65*2</f>
        <v>3.3</v>
      </c>
      <c r="E988" s="34"/>
      <c r="F988" s="36">
        <f t="shared" ref="F988:F990" si="163">D988*E988</f>
        <v>0</v>
      </c>
    </row>
    <row r="989" spans="1:6" ht="31.9" customHeight="1" x14ac:dyDescent="0.25">
      <c r="A989" s="7">
        <v>3</v>
      </c>
      <c r="B989" s="37" t="s">
        <v>439</v>
      </c>
      <c r="C989" s="33" t="s">
        <v>8</v>
      </c>
      <c r="D989" s="34">
        <f>2*7.2</f>
        <v>14.4</v>
      </c>
      <c r="E989" s="34"/>
      <c r="F989" s="36">
        <f t="shared" si="163"/>
        <v>0</v>
      </c>
    </row>
    <row r="990" spans="1:6" ht="31.9" customHeight="1" x14ac:dyDescent="0.25">
      <c r="A990" s="7">
        <v>4</v>
      </c>
      <c r="B990" s="31" t="s">
        <v>356</v>
      </c>
      <c r="C990" s="32" t="s">
        <v>8</v>
      </c>
      <c r="D990" s="34">
        <v>1.2</v>
      </c>
      <c r="E990" s="34"/>
      <c r="F990" s="36">
        <f t="shared" si="163"/>
        <v>0</v>
      </c>
    </row>
    <row r="991" spans="1:6" ht="31.9" customHeight="1" x14ac:dyDescent="0.25">
      <c r="A991" s="68" t="s">
        <v>9</v>
      </c>
      <c r="B991" s="69"/>
      <c r="C991" s="26"/>
      <c r="D991" s="26"/>
      <c r="E991" s="27"/>
      <c r="F991" s="28">
        <f>SUM(F987:F990)</f>
        <v>0</v>
      </c>
    </row>
    <row r="992" spans="1:6" ht="31.9" customHeight="1" x14ac:dyDescent="0.25">
      <c r="A992" s="68" t="s">
        <v>375</v>
      </c>
      <c r="B992" s="72"/>
      <c r="C992" s="21" t="s">
        <v>178</v>
      </c>
      <c r="D992" s="73" t="s">
        <v>370</v>
      </c>
      <c r="E992" s="69"/>
      <c r="F992" s="74"/>
    </row>
    <row r="993" spans="1:6" ht="31.9" customHeight="1" x14ac:dyDescent="0.25">
      <c r="A993" s="22" t="s">
        <v>5</v>
      </c>
      <c r="B993" s="23" t="s">
        <v>4</v>
      </c>
      <c r="C993" s="24" t="s">
        <v>2</v>
      </c>
      <c r="D993" s="24" t="s">
        <v>3</v>
      </c>
      <c r="E993" s="24" t="s">
        <v>6</v>
      </c>
      <c r="F993" s="25" t="s">
        <v>7</v>
      </c>
    </row>
    <row r="994" spans="1:6" ht="31.9" customHeight="1" x14ac:dyDescent="0.25">
      <c r="A994" s="7">
        <v>1</v>
      </c>
      <c r="B994" s="37" t="s">
        <v>444</v>
      </c>
      <c r="C994" s="33" t="s">
        <v>8</v>
      </c>
      <c r="D994" s="34">
        <f>75.5+37.2</f>
        <v>112.7</v>
      </c>
      <c r="E994" s="60"/>
      <c r="F994" s="36">
        <f>D994*E994</f>
        <v>0</v>
      </c>
    </row>
    <row r="995" spans="1:6" ht="31.9" customHeight="1" x14ac:dyDescent="0.25">
      <c r="A995" s="7">
        <v>2</v>
      </c>
      <c r="B995" s="37" t="s">
        <v>441</v>
      </c>
      <c r="C995" s="33" t="s">
        <v>8</v>
      </c>
      <c r="D995" s="34">
        <v>4.5999999999999996</v>
      </c>
      <c r="E995" s="34"/>
      <c r="F995" s="36">
        <f t="shared" ref="F995:F997" si="164">D995*E995</f>
        <v>0</v>
      </c>
    </row>
    <row r="996" spans="1:6" ht="31.9" customHeight="1" x14ac:dyDescent="0.25">
      <c r="A996" s="7">
        <v>3</v>
      </c>
      <c r="B996" s="37" t="s">
        <v>441</v>
      </c>
      <c r="C996" s="33" t="s">
        <v>8</v>
      </c>
      <c r="D996" s="34">
        <v>1</v>
      </c>
      <c r="E996" s="34"/>
      <c r="F996" s="36">
        <f t="shared" si="164"/>
        <v>0</v>
      </c>
    </row>
    <row r="997" spans="1:6" ht="31.9" customHeight="1" x14ac:dyDescent="0.25">
      <c r="A997" s="7">
        <v>4</v>
      </c>
      <c r="B997" s="39" t="s">
        <v>377</v>
      </c>
      <c r="C997" s="33" t="s">
        <v>8</v>
      </c>
      <c r="D997" s="34">
        <v>5.8</v>
      </c>
      <c r="E997" s="34"/>
      <c r="F997" s="36">
        <f t="shared" si="164"/>
        <v>0</v>
      </c>
    </row>
    <row r="998" spans="1:6" ht="31.9" customHeight="1" x14ac:dyDescent="0.25">
      <c r="A998" s="68" t="s">
        <v>9</v>
      </c>
      <c r="B998" s="69"/>
      <c r="C998" s="26"/>
      <c r="D998" s="26"/>
      <c r="E998" s="27"/>
      <c r="F998" s="28">
        <f>SUM(F994:F997)</f>
        <v>0</v>
      </c>
    </row>
    <row r="999" spans="1:6" ht="31.9" customHeight="1" x14ac:dyDescent="0.25">
      <c r="A999" s="68" t="s">
        <v>376</v>
      </c>
      <c r="B999" s="72"/>
      <c r="C999" s="21" t="s">
        <v>178</v>
      </c>
      <c r="D999" s="73" t="s">
        <v>370</v>
      </c>
      <c r="E999" s="69"/>
      <c r="F999" s="74"/>
    </row>
    <row r="1000" spans="1:6" ht="31.9" customHeight="1" x14ac:dyDescent="0.25">
      <c r="A1000" s="22" t="s">
        <v>5</v>
      </c>
      <c r="B1000" s="23" t="s">
        <v>4</v>
      </c>
      <c r="C1000" s="24" t="s">
        <v>2</v>
      </c>
      <c r="D1000" s="24" t="s">
        <v>3</v>
      </c>
      <c r="E1000" s="24" t="s">
        <v>6</v>
      </c>
      <c r="F1000" s="25" t="s">
        <v>7</v>
      </c>
    </row>
    <row r="1001" spans="1:6" ht="31.9" customHeight="1" x14ac:dyDescent="0.25">
      <c r="A1001" s="7">
        <v>1</v>
      </c>
      <c r="B1001" s="37" t="s">
        <v>364</v>
      </c>
      <c r="C1001" s="33" t="s">
        <v>8</v>
      </c>
      <c r="D1001" s="33">
        <v>1.26</v>
      </c>
      <c r="E1001" s="34"/>
      <c r="F1001" s="36">
        <f t="shared" ref="F1001:F1004" si="165">D1001*E1001</f>
        <v>0</v>
      </c>
    </row>
    <row r="1002" spans="1:6" ht="31.9" customHeight="1" x14ac:dyDescent="0.25">
      <c r="A1002" s="7">
        <v>2</v>
      </c>
      <c r="B1002" s="37" t="s">
        <v>447</v>
      </c>
      <c r="C1002" s="33" t="s">
        <v>8</v>
      </c>
      <c r="D1002" s="33">
        <v>1.92</v>
      </c>
      <c r="E1002" s="34"/>
      <c r="F1002" s="36">
        <f t="shared" si="165"/>
        <v>0</v>
      </c>
    </row>
    <row r="1003" spans="1:6" ht="31.9" customHeight="1" x14ac:dyDescent="0.25">
      <c r="A1003" s="7">
        <v>3</v>
      </c>
      <c r="B1003" s="31" t="s">
        <v>356</v>
      </c>
      <c r="C1003" s="33" t="s">
        <v>8</v>
      </c>
      <c r="D1003" s="33">
        <v>2.85</v>
      </c>
      <c r="E1003" s="33"/>
      <c r="F1003" s="36">
        <f t="shared" si="165"/>
        <v>0</v>
      </c>
    </row>
    <row r="1004" spans="1:6" ht="31.9" customHeight="1" x14ac:dyDescent="0.25">
      <c r="A1004" s="7">
        <v>4</v>
      </c>
      <c r="B1004" s="31" t="s">
        <v>378</v>
      </c>
      <c r="C1004" s="33" t="s">
        <v>8</v>
      </c>
      <c r="D1004" s="33">
        <v>3.4</v>
      </c>
      <c r="E1004" s="34"/>
      <c r="F1004" s="36">
        <f t="shared" si="165"/>
        <v>0</v>
      </c>
    </row>
    <row r="1005" spans="1:6" ht="31.9" customHeight="1" x14ac:dyDescent="0.25">
      <c r="A1005" s="68" t="s">
        <v>9</v>
      </c>
      <c r="B1005" s="69"/>
      <c r="C1005" s="26"/>
      <c r="D1005" s="26"/>
      <c r="E1005" s="27"/>
      <c r="F1005" s="28">
        <f>SUM(F1001:F1004)</f>
        <v>0</v>
      </c>
    </row>
    <row r="1006" spans="1:6" ht="31.9" customHeight="1" x14ac:dyDescent="0.25">
      <c r="A1006" s="68" t="s">
        <v>379</v>
      </c>
      <c r="B1006" s="72"/>
      <c r="C1006" s="21" t="s">
        <v>178</v>
      </c>
      <c r="D1006" s="73" t="s">
        <v>370</v>
      </c>
      <c r="E1006" s="69"/>
      <c r="F1006" s="74" t="e">
        <f>D1006*E1006</f>
        <v>#VALUE!</v>
      </c>
    </row>
    <row r="1007" spans="1:6" ht="31.9" customHeight="1" x14ac:dyDescent="0.25">
      <c r="A1007" s="22" t="s">
        <v>5</v>
      </c>
      <c r="B1007" s="23" t="s">
        <v>4</v>
      </c>
      <c r="C1007" s="24" t="s">
        <v>2</v>
      </c>
      <c r="D1007" s="24" t="s">
        <v>3</v>
      </c>
      <c r="E1007" s="24" t="s">
        <v>6</v>
      </c>
      <c r="F1007" s="25" t="s">
        <v>7</v>
      </c>
    </row>
    <row r="1008" spans="1:6" ht="31.9" customHeight="1" x14ac:dyDescent="0.25">
      <c r="A1008" s="7">
        <v>1</v>
      </c>
      <c r="B1008" s="37" t="s">
        <v>364</v>
      </c>
      <c r="C1008" s="33" t="s">
        <v>8</v>
      </c>
      <c r="D1008" s="34">
        <v>5.8</v>
      </c>
      <c r="E1008" s="34"/>
      <c r="F1008" s="36">
        <f t="shared" ref="F1008:F1009" si="166">D1008*E1008</f>
        <v>0</v>
      </c>
    </row>
    <row r="1009" spans="1:6" ht="31.9" customHeight="1" x14ac:dyDescent="0.25">
      <c r="A1009" s="7">
        <v>2</v>
      </c>
      <c r="B1009" s="37" t="s">
        <v>372</v>
      </c>
      <c r="C1009" s="33" t="s">
        <v>8</v>
      </c>
      <c r="D1009" s="34">
        <v>1</v>
      </c>
      <c r="E1009" s="34"/>
      <c r="F1009" s="36">
        <f t="shared" si="166"/>
        <v>0</v>
      </c>
    </row>
    <row r="1010" spans="1:6" ht="31.9" customHeight="1" x14ac:dyDescent="0.25">
      <c r="A1010" s="68" t="s">
        <v>9</v>
      </c>
      <c r="B1010" s="69"/>
      <c r="C1010" s="26"/>
      <c r="D1010" s="26"/>
      <c r="E1010" s="27"/>
      <c r="F1010" s="28">
        <f>SUM(F1008:F1009)</f>
        <v>0</v>
      </c>
    </row>
    <row r="1011" spans="1:6" ht="31.9" customHeight="1" x14ac:dyDescent="0.25">
      <c r="A1011" s="68" t="s">
        <v>380</v>
      </c>
      <c r="B1011" s="72"/>
      <c r="C1011" s="21" t="s">
        <v>178</v>
      </c>
      <c r="D1011" s="73" t="s">
        <v>370</v>
      </c>
      <c r="E1011" s="69"/>
      <c r="F1011" s="74"/>
    </row>
    <row r="1012" spans="1:6" ht="31.9" customHeight="1" x14ac:dyDescent="0.25">
      <c r="A1012" s="22" t="s">
        <v>5</v>
      </c>
      <c r="B1012" s="23" t="s">
        <v>4</v>
      </c>
      <c r="C1012" s="24" t="s">
        <v>2</v>
      </c>
      <c r="D1012" s="24" t="s">
        <v>3</v>
      </c>
      <c r="E1012" s="24" t="s">
        <v>6</v>
      </c>
      <c r="F1012" s="25" t="s">
        <v>7</v>
      </c>
    </row>
    <row r="1013" spans="1:6" ht="31.9" customHeight="1" x14ac:dyDescent="0.25">
      <c r="A1013" s="7">
        <v>1</v>
      </c>
      <c r="B1013" s="37" t="s">
        <v>444</v>
      </c>
      <c r="C1013" s="33" t="s">
        <v>8</v>
      </c>
      <c r="D1013" s="35">
        <v>55.64</v>
      </c>
      <c r="E1013" s="35"/>
      <c r="F1013" s="36">
        <f>D1013*E1013</f>
        <v>0</v>
      </c>
    </row>
    <row r="1014" spans="1:6" ht="31.9" customHeight="1" x14ac:dyDescent="0.25">
      <c r="A1014" s="7">
        <v>2</v>
      </c>
      <c r="B1014" s="37" t="str">
        <f>B995</f>
        <v>Provision and apply high quality oil paint (Watani brand) to door, inclusive of all related activities.</v>
      </c>
      <c r="C1014" s="33" t="s">
        <v>8</v>
      </c>
      <c r="D1014" s="35">
        <v>2</v>
      </c>
      <c r="E1014" s="35"/>
      <c r="F1014" s="36">
        <f t="shared" ref="F1014:F1016" si="167">D1014*E1014</f>
        <v>0</v>
      </c>
    </row>
    <row r="1015" spans="1:6" ht="31.9" customHeight="1" x14ac:dyDescent="0.25">
      <c r="A1015" s="7">
        <v>3</v>
      </c>
      <c r="B1015" s="37" t="str">
        <f>B996</f>
        <v>Provision and apply high quality oil paint (Watani brand) to door, inclusive of all related activities.</v>
      </c>
      <c r="C1015" s="33" t="s">
        <v>8</v>
      </c>
      <c r="D1015" s="35">
        <v>10.8</v>
      </c>
      <c r="E1015" s="35"/>
      <c r="F1015" s="36">
        <f t="shared" si="167"/>
        <v>0</v>
      </c>
    </row>
    <row r="1016" spans="1:6" ht="31.9" customHeight="1" x14ac:dyDescent="0.25">
      <c r="A1016" s="38">
        <v>4</v>
      </c>
      <c r="B1016" s="31" t="str">
        <f>B1003</f>
        <v>Provision and installation of 4mm high-quality glass, complete with Chufti Watani finishing.</v>
      </c>
      <c r="C1016" s="32" t="s">
        <v>8</v>
      </c>
      <c r="D1016" s="34">
        <v>1</v>
      </c>
      <c r="E1016" s="34"/>
      <c r="F1016" s="36">
        <f t="shared" si="167"/>
        <v>0</v>
      </c>
    </row>
    <row r="1017" spans="1:6" ht="31.9" customHeight="1" x14ac:dyDescent="0.25">
      <c r="A1017" s="68" t="s">
        <v>9</v>
      </c>
      <c r="B1017" s="69"/>
      <c r="C1017" s="26"/>
      <c r="D1017" s="26"/>
      <c r="E1017" s="27"/>
      <c r="F1017" s="28">
        <f>SUM(F1013:F1016)</f>
        <v>0</v>
      </c>
    </row>
    <row r="1018" spans="1:6" ht="31.9" customHeight="1" x14ac:dyDescent="0.25">
      <c r="A1018" s="68" t="s">
        <v>381</v>
      </c>
      <c r="B1018" s="72"/>
      <c r="C1018" s="21" t="s">
        <v>178</v>
      </c>
      <c r="D1018" s="73" t="s">
        <v>370</v>
      </c>
      <c r="E1018" s="69"/>
      <c r="F1018" s="74"/>
    </row>
    <row r="1019" spans="1:6" ht="31.9" customHeight="1" x14ac:dyDescent="0.25">
      <c r="A1019" s="22" t="s">
        <v>5</v>
      </c>
      <c r="B1019" s="23" t="s">
        <v>4</v>
      </c>
      <c r="C1019" s="24" t="s">
        <v>2</v>
      </c>
      <c r="D1019" s="24" t="s">
        <v>3</v>
      </c>
      <c r="E1019" s="24" t="s">
        <v>6</v>
      </c>
      <c r="F1019" s="25" t="s">
        <v>7</v>
      </c>
    </row>
    <row r="1020" spans="1:6" ht="31.9" customHeight="1" x14ac:dyDescent="0.25">
      <c r="A1020" s="7">
        <v>1</v>
      </c>
      <c r="B1020" s="37" t="s">
        <v>442</v>
      </c>
      <c r="C1020" s="33" t="s">
        <v>8</v>
      </c>
      <c r="D1020" s="34">
        <v>5.32</v>
      </c>
      <c r="E1020" s="34"/>
      <c r="F1020" s="36">
        <f t="shared" ref="F1020:F1021" si="168">D1020*E1020</f>
        <v>0</v>
      </c>
    </row>
    <row r="1021" spans="1:6" ht="31.9" customHeight="1" x14ac:dyDescent="0.25">
      <c r="A1021" s="7">
        <v>2</v>
      </c>
      <c r="B1021" s="37" t="str">
        <f>B1014</f>
        <v>Provision and apply high quality oil paint (Watani brand) to door, inclusive of all related activities.</v>
      </c>
      <c r="C1021" s="33" t="s">
        <v>8</v>
      </c>
      <c r="D1021" s="34">
        <v>3.24</v>
      </c>
      <c r="E1021" s="34"/>
      <c r="F1021" s="36">
        <f t="shared" si="168"/>
        <v>0</v>
      </c>
    </row>
    <row r="1022" spans="1:6" ht="31.9" customHeight="1" x14ac:dyDescent="0.25">
      <c r="A1022" s="68" t="s">
        <v>9</v>
      </c>
      <c r="B1022" s="69"/>
      <c r="C1022" s="26"/>
      <c r="D1022" s="26"/>
      <c r="E1022" s="27"/>
      <c r="F1022" s="28">
        <f>SUM(F1020:F1021)</f>
        <v>0</v>
      </c>
    </row>
    <row r="1023" spans="1:6" ht="31.9" customHeight="1" x14ac:dyDescent="0.25">
      <c r="A1023" s="68" t="s">
        <v>382</v>
      </c>
      <c r="B1023" s="72"/>
      <c r="C1023" s="21" t="s">
        <v>178</v>
      </c>
      <c r="D1023" s="73" t="s">
        <v>370</v>
      </c>
      <c r="E1023" s="69"/>
      <c r="F1023" s="74"/>
    </row>
    <row r="1024" spans="1:6" ht="31.9" customHeight="1" x14ac:dyDescent="0.25">
      <c r="A1024" s="22" t="s">
        <v>5</v>
      </c>
      <c r="B1024" s="23" t="s">
        <v>4</v>
      </c>
      <c r="C1024" s="24" t="s">
        <v>2</v>
      </c>
      <c r="D1024" s="24" t="s">
        <v>3</v>
      </c>
      <c r="E1024" s="24" t="s">
        <v>6</v>
      </c>
      <c r="F1024" s="25" t="s">
        <v>7</v>
      </c>
    </row>
    <row r="1025" spans="1:6" ht="31.9" customHeight="1" x14ac:dyDescent="0.25">
      <c r="A1025" s="7">
        <v>1</v>
      </c>
      <c r="B1025" s="37" t="str">
        <f>B1021</f>
        <v>Provision and apply high quality oil paint (Watani brand) to door, inclusive of all related activities.</v>
      </c>
      <c r="C1025" s="33" t="s">
        <v>8</v>
      </c>
      <c r="D1025" s="34">
        <v>3.1</v>
      </c>
      <c r="E1025" s="34"/>
      <c r="F1025" s="36">
        <f t="shared" ref="F1025:F1028" si="169">D1025*E1025</f>
        <v>0</v>
      </c>
    </row>
    <row r="1026" spans="1:6" ht="31.9" customHeight="1" x14ac:dyDescent="0.25">
      <c r="A1026" s="7">
        <v>2</v>
      </c>
      <c r="B1026" s="37" t="str">
        <f>B1015</f>
        <v>Provision and apply high quality oil paint (Watani brand) to door, inclusive of all related activities.</v>
      </c>
      <c r="C1026" s="33" t="s">
        <v>8</v>
      </c>
      <c r="D1026" s="34">
        <f>2*2.25</f>
        <v>4.5</v>
      </c>
      <c r="E1026" s="34"/>
      <c r="F1026" s="36">
        <f t="shared" si="169"/>
        <v>0</v>
      </c>
    </row>
    <row r="1027" spans="1:6" ht="31.9" customHeight="1" x14ac:dyDescent="0.25">
      <c r="A1027" s="7">
        <v>3</v>
      </c>
      <c r="B1027" s="31" t="str">
        <f>B1016</f>
        <v>Provision and installation of 4mm high-quality glass, complete with Chufti Watani finishing.</v>
      </c>
      <c r="C1027" s="32" t="s">
        <v>8</v>
      </c>
      <c r="D1027" s="34">
        <v>0.8</v>
      </c>
      <c r="E1027" s="34"/>
      <c r="F1027" s="36">
        <f t="shared" si="169"/>
        <v>0</v>
      </c>
    </row>
    <row r="1028" spans="1:6" ht="31.9" customHeight="1" x14ac:dyDescent="0.25">
      <c r="A1028" s="7">
        <v>4</v>
      </c>
      <c r="B1028" s="53" t="s">
        <v>364</v>
      </c>
      <c r="C1028" s="50" t="s">
        <v>8</v>
      </c>
      <c r="D1028" s="51">
        <v>1.71</v>
      </c>
      <c r="E1028" s="52"/>
      <c r="F1028" s="36">
        <f t="shared" si="169"/>
        <v>0</v>
      </c>
    </row>
    <row r="1029" spans="1:6" ht="31.9" customHeight="1" x14ac:dyDescent="0.25">
      <c r="A1029" s="68" t="s">
        <v>9</v>
      </c>
      <c r="B1029" s="69"/>
      <c r="C1029" s="26"/>
      <c r="D1029" s="58"/>
      <c r="E1029" s="59"/>
      <c r="F1029" s="28">
        <f>SUM(F1025:F1028)</f>
        <v>0</v>
      </c>
    </row>
    <row r="1030" spans="1:6" ht="31.9" customHeight="1" x14ac:dyDescent="0.25">
      <c r="A1030" s="68" t="s">
        <v>383</v>
      </c>
      <c r="B1030" s="72"/>
      <c r="C1030" s="21" t="s">
        <v>178</v>
      </c>
      <c r="D1030" s="73" t="s">
        <v>370</v>
      </c>
      <c r="E1030" s="69"/>
      <c r="F1030" s="74"/>
    </row>
    <row r="1031" spans="1:6" ht="31.9" customHeight="1" x14ac:dyDescent="0.25">
      <c r="A1031" s="22" t="s">
        <v>5</v>
      </c>
      <c r="B1031" s="23" t="s">
        <v>4</v>
      </c>
      <c r="C1031" s="24" t="s">
        <v>2</v>
      </c>
      <c r="D1031" s="24" t="s">
        <v>3</v>
      </c>
      <c r="E1031" s="24" t="s">
        <v>6</v>
      </c>
      <c r="F1031" s="25" t="s">
        <v>7</v>
      </c>
    </row>
    <row r="1032" spans="1:6" ht="31.9" customHeight="1" x14ac:dyDescent="0.25">
      <c r="A1032" s="7">
        <v>1</v>
      </c>
      <c r="B1032" s="37" t="str">
        <f>B1020</f>
        <v>Rehabilitation of existing windows, and an oil Paint Finish, Including All Related Activities</v>
      </c>
      <c r="C1032" s="33" t="s">
        <v>8</v>
      </c>
      <c r="D1032" s="34">
        <v>6.5</v>
      </c>
      <c r="E1032" s="34"/>
      <c r="F1032" s="36">
        <f t="shared" ref="F1032:F1034" si="170">D1032*E1032</f>
        <v>0</v>
      </c>
    </row>
    <row r="1033" spans="1:6" ht="31.9" customHeight="1" x14ac:dyDescent="0.25">
      <c r="A1033" s="7">
        <v>2</v>
      </c>
      <c r="B1033" s="37" t="s">
        <v>440</v>
      </c>
      <c r="C1033" s="33" t="s">
        <v>8</v>
      </c>
      <c r="D1033" s="34">
        <v>3.1</v>
      </c>
      <c r="E1033" s="34"/>
      <c r="F1033" s="36">
        <f t="shared" si="170"/>
        <v>0</v>
      </c>
    </row>
    <row r="1034" spans="1:6" ht="31.9" customHeight="1" x14ac:dyDescent="0.25">
      <c r="A1034" s="7">
        <v>3</v>
      </c>
      <c r="B1034" s="31" t="str">
        <f>B1027</f>
        <v>Provision and installation of 4mm high-quality glass, complete with Chufti Watani finishing.</v>
      </c>
      <c r="C1034" s="32" t="s">
        <v>8</v>
      </c>
      <c r="D1034" s="34">
        <v>1</v>
      </c>
      <c r="E1034" s="34"/>
      <c r="F1034" s="36">
        <f t="shared" si="170"/>
        <v>0</v>
      </c>
    </row>
    <row r="1035" spans="1:6" ht="31.9" customHeight="1" x14ac:dyDescent="0.25">
      <c r="A1035" s="68" t="s">
        <v>9</v>
      </c>
      <c r="B1035" s="69"/>
      <c r="C1035" s="26"/>
      <c r="D1035" s="26"/>
      <c r="E1035" s="27"/>
      <c r="F1035" s="28">
        <f>SUM(F1032:F1034)</f>
        <v>0</v>
      </c>
    </row>
    <row r="1036" spans="1:6" ht="31.9" customHeight="1" x14ac:dyDescent="0.25">
      <c r="A1036" s="68" t="s">
        <v>387</v>
      </c>
      <c r="B1036" s="72"/>
      <c r="C1036" s="21" t="s">
        <v>178</v>
      </c>
      <c r="D1036" s="73" t="s">
        <v>370</v>
      </c>
      <c r="E1036" s="69"/>
      <c r="F1036" s="74"/>
    </row>
    <row r="1037" spans="1:6" ht="31.9" customHeight="1" x14ac:dyDescent="0.25">
      <c r="A1037" s="22" t="s">
        <v>5</v>
      </c>
      <c r="B1037" s="23" t="s">
        <v>4</v>
      </c>
      <c r="C1037" s="24" t="s">
        <v>2</v>
      </c>
      <c r="D1037" s="24" t="s">
        <v>3</v>
      </c>
      <c r="E1037" s="24" t="s">
        <v>6</v>
      </c>
      <c r="F1037" s="25" t="s">
        <v>7</v>
      </c>
    </row>
    <row r="1038" spans="1:6" ht="31.9" customHeight="1" x14ac:dyDescent="0.25">
      <c r="A1038" s="7">
        <v>1</v>
      </c>
      <c r="B1038" s="37" t="str">
        <f>B1025</f>
        <v>Provision and apply high quality oil paint (Watani brand) to door, inclusive of all related activities.</v>
      </c>
      <c r="C1038" s="33" t="s">
        <v>8</v>
      </c>
      <c r="D1038" s="34">
        <v>3.42</v>
      </c>
      <c r="E1038" s="34"/>
      <c r="F1038" s="36">
        <f t="shared" ref="F1038:F1039" si="171">D1038*E1038</f>
        <v>0</v>
      </c>
    </row>
    <row r="1039" spans="1:6" ht="31.9" customHeight="1" x14ac:dyDescent="0.25">
      <c r="A1039" s="7">
        <v>2</v>
      </c>
      <c r="B1039" s="37" t="s">
        <v>372</v>
      </c>
      <c r="C1039" s="33" t="s">
        <v>8</v>
      </c>
      <c r="D1039" s="34">
        <v>7.2</v>
      </c>
      <c r="E1039" s="34"/>
      <c r="F1039" s="36">
        <f t="shared" si="171"/>
        <v>0</v>
      </c>
    </row>
    <row r="1040" spans="1:6" ht="31.9" customHeight="1" x14ac:dyDescent="0.25">
      <c r="A1040" s="68" t="s">
        <v>9</v>
      </c>
      <c r="B1040" s="69"/>
      <c r="C1040" s="26"/>
      <c r="D1040" s="26"/>
      <c r="E1040" s="27"/>
      <c r="F1040" s="28">
        <f>SUM(F1038:F1039)</f>
        <v>0</v>
      </c>
    </row>
    <row r="1041" spans="1:6" ht="31.9" customHeight="1" x14ac:dyDescent="0.25">
      <c r="A1041" s="68" t="s">
        <v>386</v>
      </c>
      <c r="B1041" s="72"/>
      <c r="C1041" s="21" t="s">
        <v>178</v>
      </c>
      <c r="D1041" s="73" t="s">
        <v>370</v>
      </c>
      <c r="E1041" s="69"/>
      <c r="F1041" s="74"/>
    </row>
    <row r="1042" spans="1:6" ht="31.9" customHeight="1" x14ac:dyDescent="0.25">
      <c r="A1042" s="22" t="s">
        <v>5</v>
      </c>
      <c r="B1042" s="23" t="s">
        <v>4</v>
      </c>
      <c r="C1042" s="24" t="s">
        <v>2</v>
      </c>
      <c r="D1042" s="24" t="s">
        <v>3</v>
      </c>
      <c r="E1042" s="24" t="s">
        <v>6</v>
      </c>
      <c r="F1042" s="25" t="s">
        <v>7</v>
      </c>
    </row>
    <row r="1043" spans="1:6" ht="31.9" customHeight="1" x14ac:dyDescent="0.25">
      <c r="A1043" s="7">
        <v>1</v>
      </c>
      <c r="B1043" s="37" t="s">
        <v>444</v>
      </c>
      <c r="C1043" s="33" t="s">
        <v>8</v>
      </c>
      <c r="D1043" s="34">
        <v>45</v>
      </c>
      <c r="E1043" s="34"/>
      <c r="F1043" s="36">
        <f>D1043*E1043</f>
        <v>0</v>
      </c>
    </row>
    <row r="1044" spans="1:6" ht="31.9" customHeight="1" x14ac:dyDescent="0.25">
      <c r="A1044" s="7">
        <v>2</v>
      </c>
      <c r="B1044" s="37" t="s">
        <v>441</v>
      </c>
      <c r="C1044" s="33" t="s">
        <v>8</v>
      </c>
      <c r="D1044" s="34">
        <f>2*1.71</f>
        <v>3.42</v>
      </c>
      <c r="E1044" s="34"/>
      <c r="F1044" s="36">
        <f t="shared" ref="F1044:F1046" si="172">D1044*E1044</f>
        <v>0</v>
      </c>
    </row>
    <row r="1045" spans="1:6" ht="31.9" customHeight="1" x14ac:dyDescent="0.25">
      <c r="A1045" s="7">
        <v>3</v>
      </c>
      <c r="B1045" s="37" t="s">
        <v>439</v>
      </c>
      <c r="C1045" s="33" t="s">
        <v>8</v>
      </c>
      <c r="D1045" s="34">
        <v>9</v>
      </c>
      <c r="E1045" s="34"/>
      <c r="F1045" s="36">
        <f t="shared" si="172"/>
        <v>0</v>
      </c>
    </row>
    <row r="1046" spans="1:6" ht="31.9" customHeight="1" x14ac:dyDescent="0.25">
      <c r="A1046" s="7">
        <v>4</v>
      </c>
      <c r="B1046" s="31" t="str">
        <f>B1034</f>
        <v>Provision and installation of 4mm high-quality glass, complete with Chufti Watani finishing.</v>
      </c>
      <c r="C1046" s="33" t="s">
        <v>8</v>
      </c>
      <c r="D1046" s="34">
        <v>0.6</v>
      </c>
      <c r="E1046" s="34"/>
      <c r="F1046" s="36">
        <f t="shared" si="172"/>
        <v>0</v>
      </c>
    </row>
    <row r="1047" spans="1:6" ht="31.9" customHeight="1" x14ac:dyDescent="0.25">
      <c r="A1047" s="68" t="s">
        <v>9</v>
      </c>
      <c r="B1047" s="69"/>
      <c r="C1047" s="26"/>
      <c r="D1047" s="26"/>
      <c r="E1047" s="27"/>
      <c r="F1047" s="28">
        <f>SUM(F1043:F1046)</f>
        <v>0</v>
      </c>
    </row>
    <row r="1048" spans="1:6" ht="31.9" customHeight="1" x14ac:dyDescent="0.25">
      <c r="A1048" s="68" t="s">
        <v>388</v>
      </c>
      <c r="B1048" s="72"/>
      <c r="C1048" s="21" t="s">
        <v>178</v>
      </c>
      <c r="D1048" s="73" t="s">
        <v>370</v>
      </c>
      <c r="E1048" s="69"/>
      <c r="F1048" s="74"/>
    </row>
    <row r="1049" spans="1:6" ht="31.9" customHeight="1" x14ac:dyDescent="0.25">
      <c r="A1049" s="22" t="s">
        <v>5</v>
      </c>
      <c r="B1049" s="23" t="s">
        <v>4</v>
      </c>
      <c r="C1049" s="24" t="s">
        <v>2</v>
      </c>
      <c r="D1049" s="24" t="s">
        <v>3</v>
      </c>
      <c r="E1049" s="24" t="s">
        <v>6</v>
      </c>
      <c r="F1049" s="25" t="s">
        <v>7</v>
      </c>
    </row>
    <row r="1050" spans="1:6" ht="31.9" customHeight="1" x14ac:dyDescent="0.25">
      <c r="A1050" s="7">
        <v>1</v>
      </c>
      <c r="B1050" s="37" t="s">
        <v>364</v>
      </c>
      <c r="C1050" s="33" t="s">
        <v>8</v>
      </c>
      <c r="D1050" s="34">
        <v>2.6</v>
      </c>
      <c r="E1050" s="34"/>
      <c r="F1050" s="36">
        <f t="shared" ref="F1050:F1051" si="173">D1050*E1050</f>
        <v>0</v>
      </c>
    </row>
    <row r="1051" spans="1:6" ht="31.9" customHeight="1" x14ac:dyDescent="0.25">
      <c r="A1051" s="7">
        <v>2</v>
      </c>
      <c r="B1051" s="37" t="s">
        <v>372</v>
      </c>
      <c r="C1051" s="33" t="s">
        <v>8</v>
      </c>
      <c r="D1051" s="34">
        <v>3</v>
      </c>
      <c r="E1051" s="34"/>
      <c r="F1051" s="36">
        <f t="shared" si="173"/>
        <v>0</v>
      </c>
    </row>
    <row r="1052" spans="1:6" ht="31.9" customHeight="1" x14ac:dyDescent="0.25">
      <c r="A1052" s="68" t="s">
        <v>9</v>
      </c>
      <c r="B1052" s="69"/>
      <c r="C1052" s="26"/>
      <c r="D1052" s="26"/>
      <c r="E1052" s="27"/>
      <c r="F1052" s="28">
        <f>SUM(F1050:F1051)</f>
        <v>0</v>
      </c>
    </row>
    <row r="1053" spans="1:6" ht="31.9" customHeight="1" x14ac:dyDescent="0.25">
      <c r="A1053" s="68" t="s">
        <v>389</v>
      </c>
      <c r="B1053" s="72"/>
      <c r="C1053" s="21" t="s">
        <v>178</v>
      </c>
      <c r="D1053" s="73" t="s">
        <v>370</v>
      </c>
      <c r="E1053" s="69"/>
      <c r="F1053" s="74"/>
    </row>
    <row r="1054" spans="1:6" ht="31.9" customHeight="1" x14ac:dyDescent="0.25">
      <c r="A1054" s="22" t="s">
        <v>5</v>
      </c>
      <c r="B1054" s="23" t="s">
        <v>4</v>
      </c>
      <c r="C1054" s="24" t="s">
        <v>2</v>
      </c>
      <c r="D1054" s="24" t="s">
        <v>3</v>
      </c>
      <c r="E1054" s="24" t="s">
        <v>6</v>
      </c>
      <c r="F1054" s="25" t="s">
        <v>7</v>
      </c>
    </row>
    <row r="1055" spans="1:6" ht="31.9" customHeight="1" x14ac:dyDescent="0.25">
      <c r="A1055" s="7">
        <v>1</v>
      </c>
      <c r="B1055" s="37" t="s">
        <v>444</v>
      </c>
      <c r="C1055" s="33" t="s">
        <v>8</v>
      </c>
      <c r="D1055" s="34">
        <v>40</v>
      </c>
      <c r="E1055" s="34"/>
      <c r="F1055" s="36">
        <f>D1055*E1055</f>
        <v>0</v>
      </c>
    </row>
    <row r="1056" spans="1:6" ht="31.9" customHeight="1" x14ac:dyDescent="0.25">
      <c r="A1056" s="7">
        <v>2</v>
      </c>
      <c r="B1056" s="37" t="str">
        <f>B1044</f>
        <v>Provision and apply high quality oil paint (Watani brand) to door, inclusive of all related activities.</v>
      </c>
      <c r="C1056" s="33" t="s">
        <v>8</v>
      </c>
      <c r="D1056" s="34">
        <v>2.88</v>
      </c>
      <c r="E1056" s="34"/>
      <c r="F1056" s="36">
        <f t="shared" ref="F1056:F1057" si="174">D1056*E1056</f>
        <v>0</v>
      </c>
    </row>
    <row r="1057" spans="1:6" ht="31.9" customHeight="1" x14ac:dyDescent="0.25">
      <c r="A1057" s="7">
        <v>3</v>
      </c>
      <c r="B1057" s="37" t="s">
        <v>372</v>
      </c>
      <c r="C1057" s="33" t="s">
        <v>8</v>
      </c>
      <c r="D1057" s="34">
        <v>2.25</v>
      </c>
      <c r="E1057" s="34"/>
      <c r="F1057" s="36">
        <f t="shared" si="174"/>
        <v>0</v>
      </c>
    </row>
    <row r="1058" spans="1:6" ht="31.9" customHeight="1" x14ac:dyDescent="0.25">
      <c r="A1058" s="68" t="s">
        <v>9</v>
      </c>
      <c r="B1058" s="69"/>
      <c r="C1058" s="26"/>
      <c r="D1058" s="26"/>
      <c r="E1058" s="27"/>
      <c r="F1058" s="28">
        <f>SUM(F1055:F1057)</f>
        <v>0</v>
      </c>
    </row>
    <row r="1059" spans="1:6" ht="31.9" customHeight="1" x14ac:dyDescent="0.25">
      <c r="A1059" s="68" t="s">
        <v>390</v>
      </c>
      <c r="B1059" s="72"/>
      <c r="C1059" s="21" t="s">
        <v>178</v>
      </c>
      <c r="D1059" s="73" t="s">
        <v>370</v>
      </c>
      <c r="E1059" s="69"/>
      <c r="F1059" s="74"/>
    </row>
    <row r="1060" spans="1:6" ht="31.9" customHeight="1" x14ac:dyDescent="0.25">
      <c r="A1060" s="22" t="s">
        <v>5</v>
      </c>
      <c r="B1060" s="23" t="s">
        <v>4</v>
      </c>
      <c r="C1060" s="24" t="s">
        <v>2</v>
      </c>
      <c r="D1060" s="24" t="s">
        <v>3</v>
      </c>
      <c r="E1060" s="24" t="s">
        <v>6</v>
      </c>
      <c r="F1060" s="25" t="s">
        <v>7</v>
      </c>
    </row>
    <row r="1061" spans="1:6" ht="31.9" customHeight="1" x14ac:dyDescent="0.25">
      <c r="A1061" s="7">
        <v>1</v>
      </c>
      <c r="B1061" s="37" t="s">
        <v>444</v>
      </c>
      <c r="C1061" s="33" t="s">
        <v>8</v>
      </c>
      <c r="D1061" s="34">
        <v>45.5</v>
      </c>
      <c r="E1061" s="34"/>
      <c r="F1061" s="36">
        <f>D1061*E1061</f>
        <v>0</v>
      </c>
    </row>
    <row r="1062" spans="1:6" ht="31.9" customHeight="1" x14ac:dyDescent="0.25">
      <c r="A1062" s="7">
        <v>2</v>
      </c>
      <c r="B1062" s="37" t="str">
        <f>B1056</f>
        <v>Provision and apply high quality oil paint (Watani brand) to door, inclusive of all related activities.</v>
      </c>
      <c r="C1062" s="33" t="s">
        <v>8</v>
      </c>
      <c r="D1062" s="34">
        <v>4</v>
      </c>
      <c r="E1062" s="34"/>
      <c r="F1062" s="36">
        <f t="shared" ref="F1062:F1063" si="175">D1062*E1062</f>
        <v>0</v>
      </c>
    </row>
    <row r="1063" spans="1:6" ht="31.9" customHeight="1" x14ac:dyDescent="0.25">
      <c r="A1063" s="7">
        <v>3</v>
      </c>
      <c r="B1063" s="37" t="str">
        <f>B1045</f>
        <v>Provision and apply high quality oil paint (Watani brand) to windows, inclusive of all related activities.</v>
      </c>
      <c r="C1063" s="33" t="s">
        <v>8</v>
      </c>
      <c r="D1063" s="34">
        <v>9</v>
      </c>
      <c r="E1063" s="34"/>
      <c r="F1063" s="36">
        <f t="shared" si="175"/>
        <v>0</v>
      </c>
    </row>
    <row r="1064" spans="1:6" ht="31.9" customHeight="1" x14ac:dyDescent="0.25">
      <c r="A1064" s="68" t="s">
        <v>9</v>
      </c>
      <c r="B1064" s="69"/>
      <c r="C1064" s="26"/>
      <c r="D1064" s="26"/>
      <c r="E1064" s="27"/>
      <c r="F1064" s="28">
        <f>SUM(F1061:F1063)</f>
        <v>0</v>
      </c>
    </row>
    <row r="1065" spans="1:6" ht="31.9" customHeight="1" x14ac:dyDescent="0.25">
      <c r="A1065" s="68" t="s">
        <v>391</v>
      </c>
      <c r="B1065" s="72"/>
      <c r="C1065" s="21" t="s">
        <v>178</v>
      </c>
      <c r="D1065" s="73" t="s">
        <v>370</v>
      </c>
      <c r="E1065" s="69"/>
      <c r="F1065" s="74"/>
    </row>
    <row r="1066" spans="1:6" ht="31.9" customHeight="1" x14ac:dyDescent="0.25">
      <c r="A1066" s="7">
        <v>1</v>
      </c>
      <c r="B1066" s="37" t="s">
        <v>444</v>
      </c>
      <c r="C1066" s="33" t="s">
        <v>8</v>
      </c>
      <c r="D1066" s="34">
        <v>89.5</v>
      </c>
      <c r="E1066" s="34"/>
      <c r="F1066" s="36">
        <f>D1066*E1066</f>
        <v>0</v>
      </c>
    </row>
    <row r="1067" spans="1:6" ht="31.9" customHeight="1" x14ac:dyDescent="0.25">
      <c r="A1067" s="7">
        <v>2</v>
      </c>
      <c r="B1067" s="37" t="str">
        <f>B1062</f>
        <v>Provision and apply high quality oil paint (Watani brand) to door, inclusive of all related activities.</v>
      </c>
      <c r="C1067" s="33" t="s">
        <v>8</v>
      </c>
      <c r="D1067" s="34">
        <v>18</v>
      </c>
      <c r="E1067" s="34"/>
      <c r="F1067" s="36">
        <f t="shared" ref="F1067:F1068" si="176">D1067*E1067</f>
        <v>0</v>
      </c>
    </row>
    <row r="1068" spans="1:6" ht="31.9" customHeight="1" x14ac:dyDescent="0.25">
      <c r="A1068" s="7">
        <v>3</v>
      </c>
      <c r="B1068" s="37" t="str">
        <f>B1057</f>
        <v>Provision &amp; Installation of wooden windows (Khar) with (8*8)cm frame (8x4)cm sill, 4mm glasses, high quality fly screen and an oil Paint Finish, Including All Related Activities</v>
      </c>
      <c r="C1068" s="33" t="s">
        <v>8</v>
      </c>
      <c r="D1068" s="34">
        <v>1.2</v>
      </c>
      <c r="E1068" s="34"/>
      <c r="F1068" s="36">
        <f t="shared" si="176"/>
        <v>0</v>
      </c>
    </row>
    <row r="1069" spans="1:6" ht="31.9" customHeight="1" x14ac:dyDescent="0.25">
      <c r="A1069" s="68" t="s">
        <v>9</v>
      </c>
      <c r="B1069" s="69"/>
      <c r="C1069" s="26"/>
      <c r="D1069" s="26"/>
      <c r="E1069" s="27"/>
      <c r="F1069" s="28">
        <f>SUM(F1066:F1068)</f>
        <v>0</v>
      </c>
    </row>
    <row r="1070" spans="1:6" ht="31.9" customHeight="1" x14ac:dyDescent="0.25">
      <c r="A1070" s="68" t="s">
        <v>392</v>
      </c>
      <c r="B1070" s="72"/>
      <c r="C1070" s="21" t="s">
        <v>178</v>
      </c>
      <c r="D1070" s="73" t="s">
        <v>370</v>
      </c>
      <c r="E1070" s="69"/>
      <c r="F1070" s="74"/>
    </row>
    <row r="1071" spans="1:6" ht="31.9" customHeight="1" x14ac:dyDescent="0.25">
      <c r="A1071" s="7">
        <v>1</v>
      </c>
      <c r="B1071" s="37" t="s">
        <v>444</v>
      </c>
      <c r="C1071" s="33" t="s">
        <v>8</v>
      </c>
      <c r="D1071" s="34">
        <v>45</v>
      </c>
      <c r="E1071" s="34"/>
      <c r="F1071" s="36">
        <f>D1071*E1071</f>
        <v>0</v>
      </c>
    </row>
    <row r="1072" spans="1:6" ht="31.9" customHeight="1" x14ac:dyDescent="0.25">
      <c r="A1072" s="7">
        <v>2</v>
      </c>
      <c r="B1072" s="37" t="str">
        <f>B1067</f>
        <v>Provision and apply high quality oil paint (Watani brand) to door, inclusive of all related activities.</v>
      </c>
      <c r="C1072" s="33" t="s">
        <v>8</v>
      </c>
      <c r="D1072" s="34">
        <f>2*1.65</f>
        <v>3.3</v>
      </c>
      <c r="E1072" s="34"/>
      <c r="F1072" s="36">
        <f t="shared" ref="F1072:F1073" si="177">D1072*E1072</f>
        <v>0</v>
      </c>
    </row>
    <row r="1073" spans="1:8" ht="31.9" customHeight="1" x14ac:dyDescent="0.25">
      <c r="A1073" s="7">
        <v>3</v>
      </c>
      <c r="B1073" s="37" t="str">
        <f>B1063</f>
        <v>Provision and apply high quality oil paint (Watani brand) to windows, inclusive of all related activities.</v>
      </c>
      <c r="C1073" s="33" t="s">
        <v>8</v>
      </c>
      <c r="D1073" s="34">
        <f>2*3.6</f>
        <v>7.2</v>
      </c>
      <c r="E1073" s="34"/>
      <c r="F1073" s="36">
        <f t="shared" si="177"/>
        <v>0</v>
      </c>
    </row>
    <row r="1074" spans="1:8" ht="31.9" customHeight="1" x14ac:dyDescent="0.25">
      <c r="A1074" s="68" t="s">
        <v>9</v>
      </c>
      <c r="B1074" s="69"/>
      <c r="C1074" s="26"/>
      <c r="D1074" s="26"/>
      <c r="E1074" s="27"/>
      <c r="F1074" s="28">
        <f>SUM(F1071:F1073)</f>
        <v>0</v>
      </c>
    </row>
    <row r="1075" spans="1:8" ht="31.9" customHeight="1" x14ac:dyDescent="0.25">
      <c r="A1075" s="68" t="s">
        <v>393</v>
      </c>
      <c r="B1075" s="72"/>
      <c r="C1075" s="21" t="s">
        <v>178</v>
      </c>
      <c r="D1075" s="73" t="s">
        <v>370</v>
      </c>
      <c r="E1075" s="69"/>
      <c r="F1075" s="74"/>
    </row>
    <row r="1076" spans="1:8" ht="31.9" customHeight="1" x14ac:dyDescent="0.25">
      <c r="A1076" s="7">
        <v>1</v>
      </c>
      <c r="B1076" s="37" t="s">
        <v>444</v>
      </c>
      <c r="C1076" s="33" t="s">
        <v>8</v>
      </c>
      <c r="D1076" s="34">
        <v>38</v>
      </c>
      <c r="E1076" s="34"/>
      <c r="F1076" s="36">
        <f>D1076*E1076</f>
        <v>0</v>
      </c>
    </row>
    <row r="1077" spans="1:8" ht="31.9" customHeight="1" x14ac:dyDescent="0.25">
      <c r="A1077" s="7">
        <v>2</v>
      </c>
      <c r="B1077" s="37" t="str">
        <f>B1072</f>
        <v>Provision and apply high quality oil paint (Watani brand) to door, inclusive of all related activities.</v>
      </c>
      <c r="C1077" s="33" t="s">
        <v>8</v>
      </c>
      <c r="D1077" s="34">
        <f>2*1.9</f>
        <v>3.8</v>
      </c>
      <c r="E1077" s="34"/>
      <c r="F1077" s="36">
        <f t="shared" ref="F1077:F1078" si="178">D1077*E1077</f>
        <v>0</v>
      </c>
    </row>
    <row r="1078" spans="1:8" ht="31.9" customHeight="1" x14ac:dyDescent="0.25">
      <c r="A1078" s="7">
        <v>3</v>
      </c>
      <c r="B1078" s="37" t="str">
        <f>B1073</f>
        <v>Provision and apply high quality oil paint (Watani brand) to windows, inclusive of all related activities.</v>
      </c>
      <c r="C1078" s="33" t="s">
        <v>8</v>
      </c>
      <c r="D1078" s="34">
        <f>2*2.25</f>
        <v>4.5</v>
      </c>
      <c r="E1078" s="34"/>
      <c r="F1078" s="36">
        <f t="shared" si="178"/>
        <v>0</v>
      </c>
    </row>
    <row r="1079" spans="1:8" ht="31.9" customHeight="1" x14ac:dyDescent="0.25">
      <c r="A1079" s="68" t="s">
        <v>9</v>
      </c>
      <c r="B1079" s="69"/>
      <c r="C1079" s="26"/>
      <c r="D1079" s="26"/>
      <c r="E1079" s="27"/>
      <c r="F1079" s="28">
        <f>SUM(F1076:F1078)</f>
        <v>0</v>
      </c>
    </row>
    <row r="1080" spans="1:8" ht="31.9" customHeight="1" x14ac:dyDescent="0.25">
      <c r="A1080" s="68" t="s">
        <v>394</v>
      </c>
      <c r="B1080" s="72"/>
      <c r="C1080" s="21" t="s">
        <v>178</v>
      </c>
      <c r="D1080" s="73" t="s">
        <v>370</v>
      </c>
      <c r="E1080" s="69"/>
      <c r="F1080" s="74"/>
    </row>
    <row r="1081" spans="1:8" ht="31.9" customHeight="1" x14ac:dyDescent="0.25">
      <c r="A1081" s="7">
        <v>1</v>
      </c>
      <c r="B1081" s="37" t="s">
        <v>444</v>
      </c>
      <c r="C1081" s="33" t="s">
        <v>8</v>
      </c>
      <c r="D1081" s="34">
        <v>60</v>
      </c>
      <c r="E1081" s="34"/>
      <c r="F1081" s="36">
        <f>D1081*E1081</f>
        <v>0</v>
      </c>
    </row>
    <row r="1082" spans="1:8" ht="31.9" customHeight="1" x14ac:dyDescent="0.25">
      <c r="A1082" s="7">
        <v>2</v>
      </c>
      <c r="B1082" s="37" t="str">
        <f>B1077</f>
        <v>Provision and apply high quality oil paint (Watani brand) to door, inclusive of all related activities.</v>
      </c>
      <c r="C1082" s="33" t="s">
        <v>8</v>
      </c>
      <c r="D1082" s="34">
        <f>2*1.9</f>
        <v>3.8</v>
      </c>
      <c r="E1082" s="34"/>
      <c r="F1082" s="36">
        <f t="shared" ref="F1082:F1083" si="179">D1082*E1082</f>
        <v>0</v>
      </c>
    </row>
    <row r="1083" spans="1:8" ht="31.9" customHeight="1" x14ac:dyDescent="0.25">
      <c r="A1083" s="7">
        <v>3</v>
      </c>
      <c r="B1083" s="37" t="str">
        <f>B1078</f>
        <v>Provision and apply high quality oil paint (Watani brand) to windows, inclusive of all related activities.</v>
      </c>
      <c r="C1083" s="33" t="s">
        <v>8</v>
      </c>
      <c r="D1083" s="34">
        <f>2*8</f>
        <v>16</v>
      </c>
      <c r="E1083" s="34"/>
      <c r="F1083" s="36">
        <f t="shared" si="179"/>
        <v>0</v>
      </c>
    </row>
    <row r="1084" spans="1:8" ht="31.9" customHeight="1" x14ac:dyDescent="0.25">
      <c r="A1084" s="68" t="s">
        <v>9</v>
      </c>
      <c r="B1084" s="69"/>
      <c r="C1084" s="26"/>
      <c r="D1084" s="26"/>
      <c r="E1084" s="27"/>
      <c r="F1084" s="28">
        <f>SUM(F1081:F1083)</f>
        <v>0</v>
      </c>
    </row>
    <row r="1085" spans="1:8" ht="31.9" customHeight="1" x14ac:dyDescent="0.25">
      <c r="A1085" s="68" t="s">
        <v>395</v>
      </c>
      <c r="B1085" s="72"/>
      <c r="C1085" s="21" t="s">
        <v>178</v>
      </c>
      <c r="D1085" s="73" t="s">
        <v>370</v>
      </c>
      <c r="E1085" s="69"/>
      <c r="F1085" s="74"/>
      <c r="H1085">
        <f>1.4*1.4</f>
        <v>1.9599999999999997</v>
      </c>
    </row>
    <row r="1086" spans="1:8" ht="31.9" customHeight="1" x14ac:dyDescent="0.25">
      <c r="A1086" s="7">
        <v>1</v>
      </c>
      <c r="B1086" s="37" t="s">
        <v>444</v>
      </c>
      <c r="C1086" s="33" t="s">
        <v>8</v>
      </c>
      <c r="D1086" s="34">
        <v>34.56</v>
      </c>
      <c r="E1086" s="34"/>
      <c r="F1086" s="36">
        <f>D1086*E1086</f>
        <v>0</v>
      </c>
      <c r="H1086">
        <f>H1085*2</f>
        <v>3.9199999999999995</v>
      </c>
    </row>
    <row r="1087" spans="1:8" ht="31.9" customHeight="1" x14ac:dyDescent="0.25">
      <c r="A1087" s="7">
        <v>2</v>
      </c>
      <c r="B1087" s="37" t="str">
        <f>B1082</f>
        <v>Provision and apply high quality oil paint (Watani brand) to door, inclusive of all related activities.</v>
      </c>
      <c r="C1087" s="33" t="s">
        <v>8</v>
      </c>
      <c r="D1087" s="34">
        <v>3.3</v>
      </c>
      <c r="E1087" s="34"/>
      <c r="F1087" s="36">
        <f t="shared" ref="F1087:F1088" si="180">D1087*E1087</f>
        <v>0</v>
      </c>
    </row>
    <row r="1088" spans="1:8" ht="31.9" customHeight="1" x14ac:dyDescent="0.25">
      <c r="A1088" s="7">
        <v>3</v>
      </c>
      <c r="B1088" s="37" t="str">
        <f>B1083</f>
        <v>Provision and apply high quality oil paint (Watani brand) to windows, inclusive of all related activities.</v>
      </c>
      <c r="C1088" s="33" t="s">
        <v>8</v>
      </c>
      <c r="D1088" s="34">
        <v>3.92</v>
      </c>
      <c r="E1088" s="34"/>
      <c r="F1088" s="36">
        <f t="shared" si="180"/>
        <v>0</v>
      </c>
    </row>
    <row r="1089" spans="1:6" ht="31.9" customHeight="1" x14ac:dyDescent="0.25">
      <c r="A1089" s="68" t="s">
        <v>9</v>
      </c>
      <c r="B1089" s="69"/>
      <c r="C1089" s="26"/>
      <c r="D1089" s="26"/>
      <c r="E1089" s="27"/>
      <c r="F1089" s="28">
        <f>SUM(F1086:F1088)</f>
        <v>0</v>
      </c>
    </row>
    <row r="1090" spans="1:6" ht="31.9" customHeight="1" x14ac:dyDescent="0.25">
      <c r="A1090" s="68" t="s">
        <v>396</v>
      </c>
      <c r="B1090" s="72"/>
      <c r="C1090" s="21" t="s">
        <v>178</v>
      </c>
      <c r="D1090" s="73" t="s">
        <v>370</v>
      </c>
      <c r="E1090" s="69"/>
      <c r="F1090" s="74"/>
    </row>
    <row r="1091" spans="1:6" ht="31.9" customHeight="1" x14ac:dyDescent="0.25">
      <c r="A1091" s="7">
        <v>1</v>
      </c>
      <c r="B1091" s="37" t="s">
        <v>444</v>
      </c>
      <c r="C1091" s="33" t="s">
        <v>8</v>
      </c>
      <c r="D1091" s="34">
        <v>61</v>
      </c>
      <c r="E1091" s="34"/>
      <c r="F1091" s="36">
        <f t="shared" ref="F1091:F1093" si="181">D1091*E1091</f>
        <v>0</v>
      </c>
    </row>
    <row r="1092" spans="1:6" ht="31.9" customHeight="1" x14ac:dyDescent="0.25">
      <c r="A1092" s="7">
        <v>2</v>
      </c>
      <c r="B1092" s="37" t="str">
        <f>B1087</f>
        <v>Provision and apply high quality oil paint (Watani brand) to door, inclusive of all related activities.</v>
      </c>
      <c r="C1092" s="33" t="s">
        <v>8</v>
      </c>
      <c r="D1092" s="34">
        <v>8</v>
      </c>
      <c r="E1092" s="34"/>
      <c r="F1092" s="36">
        <f t="shared" si="181"/>
        <v>0</v>
      </c>
    </row>
    <row r="1093" spans="1:6" ht="31.9" customHeight="1" x14ac:dyDescent="0.25">
      <c r="A1093" s="7">
        <v>3</v>
      </c>
      <c r="B1093" s="31" t="str">
        <f>B1088</f>
        <v>Provision and apply high quality oil paint (Watani brand) to windows, inclusive of all related activities.</v>
      </c>
      <c r="C1093" s="33" t="s">
        <v>8</v>
      </c>
      <c r="D1093" s="34">
        <v>8.1999999999999993</v>
      </c>
      <c r="E1093" s="34"/>
      <c r="F1093" s="36">
        <f t="shared" si="181"/>
        <v>0</v>
      </c>
    </row>
    <row r="1094" spans="1:6" ht="31.9" customHeight="1" x14ac:dyDescent="0.25">
      <c r="A1094" s="68" t="s">
        <v>9</v>
      </c>
      <c r="B1094" s="69"/>
      <c r="C1094" s="26"/>
      <c r="D1094" s="26"/>
      <c r="E1094" s="27"/>
      <c r="F1094" s="28">
        <f>SUM(F1091:F1093)</f>
        <v>0</v>
      </c>
    </row>
    <row r="1095" spans="1:6" ht="31.9" customHeight="1" x14ac:dyDescent="0.25">
      <c r="A1095" s="68" t="s">
        <v>397</v>
      </c>
      <c r="B1095" s="72"/>
      <c r="C1095" s="21" t="s">
        <v>178</v>
      </c>
      <c r="D1095" s="73" t="s">
        <v>370</v>
      </c>
      <c r="E1095" s="69"/>
      <c r="F1095" s="74"/>
    </row>
    <row r="1096" spans="1:6" ht="31.9" customHeight="1" x14ac:dyDescent="0.25">
      <c r="A1096" s="7">
        <v>1</v>
      </c>
      <c r="B1096" s="37" t="s">
        <v>444</v>
      </c>
      <c r="C1096" s="33" t="s">
        <v>8</v>
      </c>
      <c r="D1096" s="34">
        <v>57</v>
      </c>
      <c r="E1096" s="34"/>
      <c r="F1096" s="36">
        <f>D1096*E1096</f>
        <v>0</v>
      </c>
    </row>
    <row r="1097" spans="1:6" ht="31.9" customHeight="1" x14ac:dyDescent="0.25">
      <c r="A1097" s="7">
        <v>2</v>
      </c>
      <c r="B1097" s="37" t="str">
        <f>B1092</f>
        <v>Provision and apply high quality oil paint (Watani brand) to door, inclusive of all related activities.</v>
      </c>
      <c r="C1097" s="33" t="s">
        <v>8</v>
      </c>
      <c r="D1097" s="34">
        <v>6.4</v>
      </c>
      <c r="E1097" s="34"/>
      <c r="F1097" s="36">
        <f t="shared" ref="F1097:F1099" si="182">D1097*E1097</f>
        <v>0</v>
      </c>
    </row>
    <row r="1098" spans="1:6" ht="31.9" customHeight="1" x14ac:dyDescent="0.25">
      <c r="A1098" s="7">
        <v>3</v>
      </c>
      <c r="B1098" s="37" t="str">
        <f>B1093</f>
        <v>Provision and apply high quality oil paint (Watani brand) to windows, inclusive of all related activities.</v>
      </c>
      <c r="C1098" s="33" t="s">
        <v>8</v>
      </c>
      <c r="D1098" s="34">
        <v>1.6</v>
      </c>
      <c r="E1098" s="34"/>
      <c r="F1098" s="36">
        <f t="shared" si="182"/>
        <v>0</v>
      </c>
    </row>
    <row r="1099" spans="1:6" ht="31.9" customHeight="1" x14ac:dyDescent="0.25">
      <c r="A1099" s="7">
        <v>4</v>
      </c>
      <c r="B1099" s="31" t="str">
        <f>B1033</f>
        <v>Rehabilitation of existing door, and an oil Paint Finish, Including All Related Activities</v>
      </c>
      <c r="C1099" s="33" t="s">
        <v>8</v>
      </c>
      <c r="D1099" s="34">
        <v>1.8</v>
      </c>
      <c r="E1099" s="34"/>
      <c r="F1099" s="36">
        <f t="shared" si="182"/>
        <v>0</v>
      </c>
    </row>
    <row r="1100" spans="1:6" ht="31.9" customHeight="1" x14ac:dyDescent="0.25">
      <c r="A1100" s="68" t="s">
        <v>9</v>
      </c>
      <c r="B1100" s="69"/>
      <c r="C1100" s="26"/>
      <c r="D1100" s="26"/>
      <c r="E1100" s="27"/>
      <c r="F1100" s="28">
        <f>SUM(F1096:F1099)</f>
        <v>0</v>
      </c>
    </row>
    <row r="1101" spans="1:6" ht="31.9" customHeight="1" x14ac:dyDescent="0.25">
      <c r="A1101" s="68" t="s">
        <v>398</v>
      </c>
      <c r="B1101" s="72"/>
      <c r="C1101" s="21" t="s">
        <v>178</v>
      </c>
      <c r="D1101" s="73" t="s">
        <v>370</v>
      </c>
      <c r="E1101" s="69"/>
      <c r="F1101" s="74"/>
    </row>
    <row r="1102" spans="1:6" ht="31.9" customHeight="1" x14ac:dyDescent="0.25">
      <c r="A1102" s="7">
        <v>1</v>
      </c>
      <c r="B1102" s="37" t="s">
        <v>364</v>
      </c>
      <c r="C1102" s="33" t="s">
        <v>8</v>
      </c>
      <c r="D1102" s="34">
        <v>2</v>
      </c>
      <c r="E1102" s="34"/>
      <c r="F1102" s="36">
        <f t="shared" ref="F1102:F1103" si="183">D1102*E1102</f>
        <v>0</v>
      </c>
    </row>
    <row r="1103" spans="1:6" ht="31.9" customHeight="1" x14ac:dyDescent="0.25">
      <c r="A1103" s="7">
        <v>2</v>
      </c>
      <c r="B1103" s="37" t="s">
        <v>372</v>
      </c>
      <c r="C1103" s="33" t="s">
        <v>8</v>
      </c>
      <c r="D1103" s="34">
        <v>4.5</v>
      </c>
      <c r="E1103" s="34"/>
      <c r="F1103" s="36">
        <f t="shared" si="183"/>
        <v>0</v>
      </c>
    </row>
    <row r="1104" spans="1:6" ht="31.9" customHeight="1" x14ac:dyDescent="0.25">
      <c r="A1104" s="68" t="s">
        <v>9</v>
      </c>
      <c r="B1104" s="69"/>
      <c r="C1104" s="26"/>
      <c r="D1104" s="26"/>
      <c r="E1104" s="27"/>
      <c r="F1104" s="28">
        <f>SUM(F1102:F1103)</f>
        <v>0</v>
      </c>
    </row>
    <row r="1105" spans="1:6" ht="31.9" customHeight="1" x14ac:dyDescent="0.25">
      <c r="A1105" s="68" t="s">
        <v>393</v>
      </c>
      <c r="B1105" s="72"/>
      <c r="C1105" s="21" t="s">
        <v>178</v>
      </c>
      <c r="D1105" s="73" t="s">
        <v>370</v>
      </c>
      <c r="E1105" s="69"/>
      <c r="F1105" s="74"/>
    </row>
    <row r="1106" spans="1:6" ht="31.9" customHeight="1" x14ac:dyDescent="0.25">
      <c r="A1106" s="22" t="s">
        <v>5</v>
      </c>
      <c r="B1106" s="23" t="s">
        <v>4</v>
      </c>
      <c r="C1106" s="24" t="s">
        <v>2</v>
      </c>
      <c r="D1106" s="24" t="s">
        <v>3</v>
      </c>
      <c r="E1106" s="24" t="s">
        <v>6</v>
      </c>
      <c r="F1106" s="25" t="s">
        <v>7</v>
      </c>
    </row>
    <row r="1107" spans="1:6" ht="31.9" customHeight="1" x14ac:dyDescent="0.25">
      <c r="A1107" s="7">
        <v>1</v>
      </c>
      <c r="B1107" s="37" t="s">
        <v>440</v>
      </c>
      <c r="C1107" s="33" t="s">
        <v>8</v>
      </c>
      <c r="D1107" s="34">
        <v>3.35</v>
      </c>
      <c r="E1107" s="34"/>
      <c r="F1107" s="36">
        <f t="shared" ref="F1107:F1109" si="184">D1107*E1107</f>
        <v>0</v>
      </c>
    </row>
    <row r="1108" spans="1:6" ht="31.9" customHeight="1" x14ac:dyDescent="0.25">
      <c r="A1108" s="7">
        <v>2</v>
      </c>
      <c r="B1108" s="37" t="s">
        <v>442</v>
      </c>
      <c r="C1108" s="33" t="s">
        <v>8</v>
      </c>
      <c r="D1108" s="34">
        <v>3.1</v>
      </c>
      <c r="E1108" s="34"/>
      <c r="F1108" s="36">
        <f t="shared" si="184"/>
        <v>0</v>
      </c>
    </row>
    <row r="1109" spans="1:6" ht="31.9" customHeight="1" x14ac:dyDescent="0.25">
      <c r="A1109" s="7">
        <v>3</v>
      </c>
      <c r="B1109" s="31" t="str">
        <f>B1097</f>
        <v>Provision and apply high quality oil paint (Watani brand) to door, inclusive of all related activities.</v>
      </c>
      <c r="C1109" s="33" t="s">
        <v>8</v>
      </c>
      <c r="D1109" s="34">
        <v>17.600000000000001</v>
      </c>
      <c r="E1109" s="34"/>
      <c r="F1109" s="36">
        <f t="shared" si="184"/>
        <v>0</v>
      </c>
    </row>
    <row r="1110" spans="1:6" ht="31.9" customHeight="1" x14ac:dyDescent="0.25">
      <c r="A1110" s="68" t="s">
        <v>9</v>
      </c>
      <c r="B1110" s="69"/>
      <c r="C1110" s="26"/>
      <c r="D1110" s="26"/>
      <c r="E1110" s="27"/>
      <c r="F1110" s="28">
        <f>SUM(F1107:F1109)</f>
        <v>0</v>
      </c>
    </row>
    <row r="1111" spans="1:6" ht="31.9" customHeight="1" x14ac:dyDescent="0.25">
      <c r="A1111" s="68" t="s">
        <v>399</v>
      </c>
      <c r="B1111" s="72"/>
      <c r="C1111" s="21" t="s">
        <v>178</v>
      </c>
      <c r="D1111" s="73" t="s">
        <v>370</v>
      </c>
      <c r="E1111" s="69"/>
      <c r="F1111" s="74"/>
    </row>
    <row r="1112" spans="1:6" ht="31.9" customHeight="1" x14ac:dyDescent="0.25">
      <c r="A1112" s="22" t="s">
        <v>5</v>
      </c>
      <c r="B1112" s="23" t="s">
        <v>4</v>
      </c>
      <c r="C1112" s="24" t="s">
        <v>2</v>
      </c>
      <c r="D1112" s="24" t="s">
        <v>3</v>
      </c>
      <c r="E1112" s="24" t="s">
        <v>6</v>
      </c>
      <c r="F1112" s="25" t="s">
        <v>7</v>
      </c>
    </row>
    <row r="1113" spans="1:6" ht="31.9" customHeight="1" x14ac:dyDescent="0.25">
      <c r="A1113" s="7">
        <v>1</v>
      </c>
      <c r="B1113" s="37" t="s">
        <v>364</v>
      </c>
      <c r="C1113" s="33" t="s">
        <v>8</v>
      </c>
      <c r="D1113" s="34">
        <v>1.95</v>
      </c>
      <c r="E1113" s="34"/>
      <c r="F1113" s="36">
        <f t="shared" ref="F1113:F1116" si="185">D1113*E1113</f>
        <v>0</v>
      </c>
    </row>
    <row r="1114" spans="1:6" ht="31.9" customHeight="1" x14ac:dyDescent="0.25">
      <c r="A1114" s="7">
        <v>2</v>
      </c>
      <c r="B1114" s="37" t="s">
        <v>372</v>
      </c>
      <c r="C1114" s="33" t="s">
        <v>8</v>
      </c>
      <c r="D1114" s="34">
        <v>0.2</v>
      </c>
      <c r="E1114" s="34"/>
      <c r="F1114" s="36">
        <f t="shared" si="185"/>
        <v>0</v>
      </c>
    </row>
    <row r="1115" spans="1:6" ht="31.9" customHeight="1" x14ac:dyDescent="0.25">
      <c r="A1115" s="7">
        <v>3</v>
      </c>
      <c r="B1115" s="31" t="str">
        <f>B1107</f>
        <v>Rehabilitation of existing door, and an oil Paint Finish, Including All Related Activities</v>
      </c>
      <c r="C1115" s="33" t="s">
        <v>8</v>
      </c>
      <c r="D1115" s="34">
        <v>3.42</v>
      </c>
      <c r="E1115" s="34"/>
      <c r="F1115" s="36">
        <f t="shared" si="185"/>
        <v>0</v>
      </c>
    </row>
    <row r="1116" spans="1:6" ht="31.9" customHeight="1" x14ac:dyDescent="0.25">
      <c r="A1116" s="7">
        <v>4</v>
      </c>
      <c r="B1116" s="37" t="str">
        <f>B1108</f>
        <v>Rehabilitation of existing windows, and an oil Paint Finish, Including All Related Activities</v>
      </c>
      <c r="C1116" s="33" t="s">
        <v>8</v>
      </c>
      <c r="D1116" s="34">
        <v>4.5</v>
      </c>
      <c r="E1116" s="34"/>
      <c r="F1116" s="36">
        <f t="shared" si="185"/>
        <v>0</v>
      </c>
    </row>
    <row r="1117" spans="1:6" ht="31.9" customHeight="1" x14ac:dyDescent="0.25">
      <c r="A1117" s="68" t="s">
        <v>9</v>
      </c>
      <c r="B1117" s="69"/>
      <c r="C1117" s="26"/>
      <c r="D1117" s="26"/>
      <c r="E1117" s="27"/>
      <c r="F1117" s="28">
        <f>SUM(F1113:F1116)</f>
        <v>0</v>
      </c>
    </row>
    <row r="1118" spans="1:6" ht="31.9" customHeight="1" x14ac:dyDescent="0.25">
      <c r="A1118" s="68" t="s">
        <v>400</v>
      </c>
      <c r="B1118" s="72"/>
      <c r="C1118" s="21" t="s">
        <v>178</v>
      </c>
      <c r="D1118" s="73" t="s">
        <v>370</v>
      </c>
      <c r="E1118" s="69"/>
      <c r="F1118" s="74"/>
    </row>
    <row r="1119" spans="1:6" ht="31.9" customHeight="1" x14ac:dyDescent="0.25">
      <c r="A1119" s="22" t="s">
        <v>5</v>
      </c>
      <c r="B1119" s="23" t="s">
        <v>4</v>
      </c>
      <c r="C1119" s="24" t="s">
        <v>2</v>
      </c>
      <c r="D1119" s="24" t="s">
        <v>3</v>
      </c>
      <c r="E1119" s="24" t="s">
        <v>6</v>
      </c>
      <c r="F1119" s="25" t="s">
        <v>7</v>
      </c>
    </row>
    <row r="1120" spans="1:6" ht="31.9" customHeight="1" x14ac:dyDescent="0.25">
      <c r="A1120" s="7">
        <v>1</v>
      </c>
      <c r="B1120" s="37" t="s">
        <v>364</v>
      </c>
      <c r="C1120" s="33" t="s">
        <v>8</v>
      </c>
      <c r="D1120" s="34">
        <v>1.65</v>
      </c>
      <c r="E1120" s="34"/>
      <c r="F1120" s="36">
        <f t="shared" ref="F1120:F1121" si="186">D1120*E1120</f>
        <v>0</v>
      </c>
    </row>
    <row r="1121" spans="1:6" ht="31.9" customHeight="1" x14ac:dyDescent="0.25">
      <c r="A1121" s="7">
        <v>2</v>
      </c>
      <c r="B1121" s="37" t="s">
        <v>372</v>
      </c>
      <c r="C1121" s="33" t="s">
        <v>8</v>
      </c>
      <c r="D1121" s="34">
        <v>1.1000000000000001</v>
      </c>
      <c r="E1121" s="34"/>
      <c r="F1121" s="36">
        <f t="shared" si="186"/>
        <v>0</v>
      </c>
    </row>
    <row r="1122" spans="1:6" ht="31.9" customHeight="1" x14ac:dyDescent="0.25">
      <c r="A1122" s="68" t="s">
        <v>9</v>
      </c>
      <c r="B1122" s="69"/>
      <c r="C1122" s="26"/>
      <c r="D1122" s="26"/>
      <c r="E1122" s="27"/>
      <c r="F1122" s="28">
        <f>SUM(F1120:F1121)</f>
        <v>0</v>
      </c>
    </row>
    <row r="1123" spans="1:6" ht="31.9" customHeight="1" x14ac:dyDescent="0.25">
      <c r="A1123" s="68" t="s">
        <v>401</v>
      </c>
      <c r="B1123" s="72"/>
      <c r="C1123" s="21"/>
      <c r="D1123" s="73"/>
      <c r="E1123" s="69"/>
      <c r="F1123" s="74"/>
    </row>
    <row r="1124" spans="1:6" ht="31.9" customHeight="1" x14ac:dyDescent="0.25">
      <c r="A1124" s="22" t="s">
        <v>5</v>
      </c>
      <c r="B1124" s="23" t="s">
        <v>4</v>
      </c>
      <c r="C1124" s="24" t="s">
        <v>2</v>
      </c>
      <c r="D1124" s="24" t="s">
        <v>3</v>
      </c>
      <c r="E1124" s="24" t="s">
        <v>6</v>
      </c>
      <c r="F1124" s="25" t="s">
        <v>7</v>
      </c>
    </row>
    <row r="1125" spans="1:6" ht="31.9" customHeight="1" x14ac:dyDescent="0.25">
      <c r="A1125" s="7">
        <v>1</v>
      </c>
      <c r="B1125" s="37" t="s">
        <v>444</v>
      </c>
      <c r="C1125" s="33" t="s">
        <v>8</v>
      </c>
      <c r="D1125" s="34">
        <v>69.680000000000007</v>
      </c>
      <c r="E1125" s="34"/>
      <c r="F1125" s="36">
        <f>D1125*E1125</f>
        <v>0</v>
      </c>
    </row>
    <row r="1126" spans="1:6" ht="31.9" customHeight="1" x14ac:dyDescent="0.25">
      <c r="A1126" s="7">
        <v>2</v>
      </c>
      <c r="B1126" s="37" t="str">
        <f>B1097</f>
        <v>Provision and apply high quality oil paint (Watani brand) to door, inclusive of all related activities.</v>
      </c>
      <c r="C1126" s="33" t="s">
        <v>8</v>
      </c>
      <c r="D1126" s="34">
        <v>6.68</v>
      </c>
      <c r="E1126" s="34"/>
      <c r="F1126" s="36">
        <f t="shared" ref="F1126:F1128" si="187">D1126*E1126</f>
        <v>0</v>
      </c>
    </row>
    <row r="1127" spans="1:6" ht="31.9" customHeight="1" x14ac:dyDescent="0.25">
      <c r="A1127" s="7">
        <v>3</v>
      </c>
      <c r="B1127" s="37" t="str">
        <f>B1098</f>
        <v>Provision and apply high quality oil paint (Watani brand) to windows, inclusive of all related activities.</v>
      </c>
      <c r="C1127" s="33" t="s">
        <v>8</v>
      </c>
      <c r="D1127" s="34">
        <v>3.9</v>
      </c>
      <c r="E1127" s="34"/>
      <c r="F1127" s="36">
        <f t="shared" si="187"/>
        <v>0</v>
      </c>
    </row>
    <row r="1128" spans="1:6" ht="31.9" customHeight="1" x14ac:dyDescent="0.25">
      <c r="A1128" s="7">
        <v>4</v>
      </c>
      <c r="B1128" s="31" t="str">
        <f>B1115</f>
        <v>Rehabilitation of existing door, and an oil Paint Finish, Including All Related Activities</v>
      </c>
      <c r="C1128" s="33" t="s">
        <v>8</v>
      </c>
      <c r="D1128" s="34">
        <v>1.9</v>
      </c>
      <c r="E1128" s="34"/>
      <c r="F1128" s="36">
        <f t="shared" si="187"/>
        <v>0</v>
      </c>
    </row>
    <row r="1129" spans="1:6" ht="31.9" customHeight="1" x14ac:dyDescent="0.25">
      <c r="A1129" s="7">
        <v>5</v>
      </c>
      <c r="B1129" s="49" t="str">
        <f>B1016</f>
        <v>Provision and installation of 4mm high-quality glass, complete with Chufti Watani finishing.</v>
      </c>
      <c r="C1129" s="54" t="s">
        <v>8</v>
      </c>
      <c r="D1129" s="51">
        <v>1.95</v>
      </c>
      <c r="E1129" s="52"/>
      <c r="F1129" s="36">
        <f>D1129*E1129</f>
        <v>0</v>
      </c>
    </row>
    <row r="1130" spans="1:6" ht="31.9" customHeight="1" x14ac:dyDescent="0.25">
      <c r="A1130" s="68" t="s">
        <v>9</v>
      </c>
      <c r="B1130" s="69"/>
      <c r="C1130" s="26"/>
      <c r="D1130" s="26"/>
      <c r="E1130" s="27"/>
      <c r="F1130" s="28">
        <f>SUM(F1125:F1129)</f>
        <v>0</v>
      </c>
    </row>
    <row r="1131" spans="1:6" ht="31.9" customHeight="1" x14ac:dyDescent="0.25">
      <c r="A1131" s="68" t="s">
        <v>402</v>
      </c>
      <c r="B1131" s="72"/>
      <c r="C1131" s="21" t="s">
        <v>178</v>
      </c>
      <c r="D1131" s="73" t="s">
        <v>370</v>
      </c>
      <c r="E1131" s="69"/>
      <c r="F1131" s="74"/>
    </row>
    <row r="1132" spans="1:6" ht="31.9" customHeight="1" x14ac:dyDescent="0.25">
      <c r="A1132" s="22" t="s">
        <v>5</v>
      </c>
      <c r="B1132" s="23" t="s">
        <v>4</v>
      </c>
      <c r="C1132" s="24" t="s">
        <v>2</v>
      </c>
      <c r="D1132" s="24" t="s">
        <v>3</v>
      </c>
      <c r="E1132" s="24" t="s">
        <v>6</v>
      </c>
      <c r="F1132" s="25" t="s">
        <v>7</v>
      </c>
    </row>
    <row r="1133" spans="1:6" ht="31.9" customHeight="1" x14ac:dyDescent="0.25">
      <c r="A1133" s="7">
        <v>1</v>
      </c>
      <c r="B1133" s="37" t="s">
        <v>364</v>
      </c>
      <c r="C1133" s="33" t="s">
        <v>8</v>
      </c>
      <c r="D1133" s="34">
        <v>2.5</v>
      </c>
      <c r="E1133" s="34"/>
      <c r="F1133" s="36">
        <f t="shared" ref="F1133:F1134" si="188">D1133*E1133</f>
        <v>0</v>
      </c>
    </row>
    <row r="1134" spans="1:6" ht="31.9" customHeight="1" x14ac:dyDescent="0.25">
      <c r="A1134" s="7">
        <v>2</v>
      </c>
      <c r="B1134" s="37" t="s">
        <v>372</v>
      </c>
      <c r="C1134" s="33" t="s">
        <v>8</v>
      </c>
      <c r="D1134" s="34">
        <v>1.69</v>
      </c>
      <c r="E1134" s="34"/>
      <c r="F1134" s="36">
        <f t="shared" si="188"/>
        <v>0</v>
      </c>
    </row>
    <row r="1135" spans="1:6" ht="31.9" customHeight="1" x14ac:dyDescent="0.25">
      <c r="A1135" s="68" t="s">
        <v>9</v>
      </c>
      <c r="B1135" s="69"/>
      <c r="C1135" s="26"/>
      <c r="D1135" s="26"/>
      <c r="E1135" s="27"/>
      <c r="F1135" s="28">
        <f>SUM(F1133:F1134)</f>
        <v>0</v>
      </c>
    </row>
    <row r="1136" spans="1:6" ht="31.9" customHeight="1" x14ac:dyDescent="0.25">
      <c r="A1136" s="68" t="s">
        <v>403</v>
      </c>
      <c r="B1136" s="72"/>
      <c r="C1136" s="21" t="s">
        <v>178</v>
      </c>
      <c r="D1136" s="73" t="s">
        <v>370</v>
      </c>
      <c r="E1136" s="69"/>
      <c r="F1136" s="74"/>
    </row>
    <row r="1137" spans="1:9" ht="31.9" customHeight="1" x14ac:dyDescent="0.25">
      <c r="A1137" s="22" t="s">
        <v>5</v>
      </c>
      <c r="B1137" s="23" t="s">
        <v>4</v>
      </c>
      <c r="C1137" s="24" t="s">
        <v>2</v>
      </c>
      <c r="D1137" s="24" t="s">
        <v>3</v>
      </c>
      <c r="E1137" s="24" t="s">
        <v>6</v>
      </c>
      <c r="F1137" s="25" t="s">
        <v>7</v>
      </c>
    </row>
    <row r="1138" spans="1:9" ht="31.9" customHeight="1" x14ac:dyDescent="0.25">
      <c r="A1138" s="7">
        <v>1</v>
      </c>
      <c r="B1138" s="37" t="s">
        <v>444</v>
      </c>
      <c r="C1138" s="33" t="s">
        <v>8</v>
      </c>
      <c r="D1138" s="34">
        <v>49</v>
      </c>
      <c r="E1138" s="34"/>
      <c r="F1138" s="36">
        <f>D1138*E1138</f>
        <v>0</v>
      </c>
    </row>
    <row r="1139" spans="1:9" ht="31.9" customHeight="1" x14ac:dyDescent="0.25">
      <c r="A1139" s="7">
        <v>2</v>
      </c>
      <c r="B1139" s="37" t="str">
        <f>B1126</f>
        <v>Provision and apply high quality oil paint (Watani brand) to door, inclusive of all related activities.</v>
      </c>
      <c r="C1139" s="33" t="s">
        <v>8</v>
      </c>
      <c r="D1139" s="34">
        <v>3.6</v>
      </c>
      <c r="E1139" s="34"/>
      <c r="F1139" s="36">
        <f t="shared" ref="F1139:F1140" si="189">D1139*E1139</f>
        <v>0</v>
      </c>
      <c r="I1139" s="3"/>
    </row>
    <row r="1140" spans="1:9" ht="31.9" customHeight="1" x14ac:dyDescent="0.25">
      <c r="A1140" s="7">
        <v>3</v>
      </c>
      <c r="B1140" s="37" t="str">
        <f>B1127</f>
        <v>Provision and apply high quality oil paint (Watani brand) to windows, inclusive of all related activities.</v>
      </c>
      <c r="C1140" s="33" t="s">
        <v>8</v>
      </c>
      <c r="D1140" s="34">
        <v>4.5</v>
      </c>
      <c r="E1140" s="34"/>
      <c r="F1140" s="36">
        <f t="shared" si="189"/>
        <v>0</v>
      </c>
      <c r="I1140" s="3"/>
    </row>
    <row r="1141" spans="1:9" ht="31.9" customHeight="1" x14ac:dyDescent="0.25">
      <c r="A1141" s="68" t="s">
        <v>9</v>
      </c>
      <c r="B1141" s="69"/>
      <c r="C1141" s="26"/>
      <c r="D1141" s="26"/>
      <c r="E1141" s="27"/>
      <c r="F1141" s="28">
        <f>SUM(F1138:F1140)</f>
        <v>0</v>
      </c>
    </row>
    <row r="1142" spans="1:9" ht="31.9" customHeight="1" x14ac:dyDescent="0.25">
      <c r="A1142" s="68" t="s">
        <v>404</v>
      </c>
      <c r="B1142" s="72"/>
      <c r="C1142" s="21" t="s">
        <v>178</v>
      </c>
      <c r="D1142" s="73" t="s">
        <v>370</v>
      </c>
      <c r="E1142" s="69"/>
      <c r="F1142" s="74"/>
    </row>
    <row r="1143" spans="1:9" ht="31.9" customHeight="1" x14ac:dyDescent="0.25">
      <c r="A1143" s="22" t="s">
        <v>5</v>
      </c>
      <c r="B1143" s="23" t="s">
        <v>4</v>
      </c>
      <c r="C1143" s="24" t="s">
        <v>2</v>
      </c>
      <c r="D1143" s="24" t="s">
        <v>3</v>
      </c>
      <c r="E1143" s="24" t="s">
        <v>6</v>
      </c>
      <c r="F1143" s="25" t="s">
        <v>7</v>
      </c>
    </row>
    <row r="1144" spans="1:9" ht="31.9" customHeight="1" x14ac:dyDescent="0.25">
      <c r="A1144" s="7">
        <v>1</v>
      </c>
      <c r="B1144" s="37" t="s">
        <v>364</v>
      </c>
      <c r="C1144" s="33" t="s">
        <v>8</v>
      </c>
      <c r="D1144" s="34">
        <v>2.2000000000000002</v>
      </c>
      <c r="E1144" s="34"/>
      <c r="F1144" s="36">
        <f t="shared" ref="F1144:F1146" si="190">D1144*E1144</f>
        <v>0</v>
      </c>
    </row>
    <row r="1145" spans="1:9" ht="31.9" customHeight="1" x14ac:dyDescent="0.25">
      <c r="A1145" s="7">
        <v>2</v>
      </c>
      <c r="B1145" s="37" t="str">
        <f>B1139</f>
        <v>Provision and apply high quality oil paint (Watani brand) to door, inclusive of all related activities.</v>
      </c>
      <c r="C1145" s="33" t="s">
        <v>8</v>
      </c>
      <c r="D1145" s="34">
        <v>4.4000000000000004</v>
      </c>
      <c r="E1145" s="34"/>
      <c r="F1145" s="36">
        <f t="shared" si="190"/>
        <v>0</v>
      </c>
    </row>
    <row r="1146" spans="1:9" ht="31.9" customHeight="1" x14ac:dyDescent="0.25">
      <c r="A1146" s="7">
        <v>3</v>
      </c>
      <c r="B1146" s="31" t="str">
        <f>B1140</f>
        <v>Provision and apply high quality oil paint (Watani brand) to windows, inclusive of all related activities.</v>
      </c>
      <c r="C1146" s="33" t="s">
        <v>8</v>
      </c>
      <c r="D1146" s="34">
        <v>8</v>
      </c>
      <c r="E1146" s="34"/>
      <c r="F1146" s="36">
        <f t="shared" si="190"/>
        <v>0</v>
      </c>
    </row>
    <row r="1147" spans="1:9" ht="31.9" customHeight="1" x14ac:dyDescent="0.25">
      <c r="A1147" s="38">
        <v>4</v>
      </c>
      <c r="B1147" s="49" t="str">
        <f>B1129</f>
        <v>Provision and installation of 4mm high-quality glass, complete with Chufti Watani finishing.</v>
      </c>
      <c r="C1147" s="54" t="s">
        <v>8</v>
      </c>
      <c r="D1147" s="51">
        <v>0.25</v>
      </c>
      <c r="E1147" s="52"/>
      <c r="F1147" s="36">
        <f>D1147*E1147</f>
        <v>0</v>
      </c>
    </row>
    <row r="1148" spans="1:9" ht="31.9" customHeight="1" x14ac:dyDescent="0.25">
      <c r="A1148" s="68" t="s">
        <v>9</v>
      </c>
      <c r="B1148" s="69"/>
      <c r="C1148" s="26"/>
      <c r="D1148" s="26"/>
      <c r="E1148" s="27"/>
      <c r="F1148" s="28">
        <f>SUM(F1144:F1147)</f>
        <v>0</v>
      </c>
    </row>
    <row r="1149" spans="1:9" ht="31.9" customHeight="1" x14ac:dyDescent="0.25">
      <c r="A1149" s="68" t="s">
        <v>405</v>
      </c>
      <c r="B1149" s="72"/>
      <c r="C1149" s="21" t="s">
        <v>178</v>
      </c>
      <c r="D1149" s="73" t="s">
        <v>370</v>
      </c>
      <c r="E1149" s="69"/>
      <c r="F1149" s="74"/>
    </row>
    <row r="1150" spans="1:9" ht="31.9" customHeight="1" x14ac:dyDescent="0.25">
      <c r="A1150" s="22" t="s">
        <v>5</v>
      </c>
      <c r="B1150" s="23" t="s">
        <v>4</v>
      </c>
      <c r="C1150" s="24" t="s">
        <v>2</v>
      </c>
      <c r="D1150" s="24" t="s">
        <v>3</v>
      </c>
      <c r="E1150" s="24" t="s">
        <v>6</v>
      </c>
      <c r="F1150" s="25" t="s">
        <v>7</v>
      </c>
    </row>
    <row r="1151" spans="1:9" ht="31.9" customHeight="1" x14ac:dyDescent="0.25">
      <c r="A1151" s="7">
        <v>1</v>
      </c>
      <c r="B1151" s="37" t="s">
        <v>364</v>
      </c>
      <c r="C1151" s="33" t="s">
        <v>8</v>
      </c>
      <c r="D1151" s="34">
        <v>1.8</v>
      </c>
      <c r="E1151" s="34"/>
      <c r="F1151" s="36">
        <f t="shared" ref="F1151:F1152" si="191">D1151*E1151</f>
        <v>0</v>
      </c>
    </row>
    <row r="1152" spans="1:9" ht="31.9" customHeight="1" x14ac:dyDescent="0.25">
      <c r="A1152" s="7">
        <v>2</v>
      </c>
      <c r="B1152" s="37" t="s">
        <v>372</v>
      </c>
      <c r="C1152" s="33" t="s">
        <v>8</v>
      </c>
      <c r="D1152" s="34">
        <v>2.56</v>
      </c>
      <c r="E1152" s="34"/>
      <c r="F1152" s="36">
        <f t="shared" si="191"/>
        <v>0</v>
      </c>
    </row>
    <row r="1153" spans="1:6" ht="31.9" customHeight="1" x14ac:dyDescent="0.25">
      <c r="A1153" s="68" t="s">
        <v>9</v>
      </c>
      <c r="B1153" s="69"/>
      <c r="C1153" s="26"/>
      <c r="D1153" s="26"/>
      <c r="E1153" s="27"/>
      <c r="F1153" s="28">
        <f>SUM(F1151:F1152)</f>
        <v>0</v>
      </c>
    </row>
    <row r="1154" spans="1:6" ht="31.9" customHeight="1" x14ac:dyDescent="0.25">
      <c r="A1154" s="68" t="s">
        <v>406</v>
      </c>
      <c r="B1154" s="72"/>
      <c r="C1154" s="21" t="s">
        <v>178</v>
      </c>
      <c r="D1154" s="73" t="s">
        <v>370</v>
      </c>
      <c r="E1154" s="69"/>
      <c r="F1154" s="74"/>
    </row>
    <row r="1155" spans="1:6" ht="31.9" customHeight="1" x14ac:dyDescent="0.25">
      <c r="A1155" s="22" t="s">
        <v>5</v>
      </c>
      <c r="B1155" s="23" t="s">
        <v>4</v>
      </c>
      <c r="C1155" s="24" t="s">
        <v>2</v>
      </c>
      <c r="D1155" s="24" t="s">
        <v>3</v>
      </c>
      <c r="E1155" s="24" t="s">
        <v>6</v>
      </c>
      <c r="F1155" s="25" t="s">
        <v>7</v>
      </c>
    </row>
    <row r="1156" spans="1:6" ht="31.9" customHeight="1" x14ac:dyDescent="0.25">
      <c r="A1156" s="7">
        <v>1</v>
      </c>
      <c r="B1156" s="37" t="s">
        <v>444</v>
      </c>
      <c r="C1156" s="33" t="s">
        <v>8</v>
      </c>
      <c r="D1156" s="34">
        <v>40</v>
      </c>
      <c r="E1156" s="34"/>
      <c r="F1156" s="36">
        <f t="shared" ref="F1156:F1158" si="192">D1156*E1156</f>
        <v>0</v>
      </c>
    </row>
    <row r="1157" spans="1:6" ht="31.9" customHeight="1" x14ac:dyDescent="0.25">
      <c r="A1157" s="7">
        <v>2</v>
      </c>
      <c r="B1157" s="37" t="str">
        <f>B1145</f>
        <v>Provision and apply high quality oil paint (Watani brand) to door, inclusive of all related activities.</v>
      </c>
      <c r="C1157" s="33" t="s">
        <v>8</v>
      </c>
      <c r="D1157" s="34">
        <v>4.4000000000000004</v>
      </c>
      <c r="E1157" s="34"/>
      <c r="F1157" s="36">
        <f t="shared" si="192"/>
        <v>0</v>
      </c>
    </row>
    <row r="1158" spans="1:6" ht="31.9" customHeight="1" x14ac:dyDescent="0.25">
      <c r="A1158" s="7">
        <v>3</v>
      </c>
      <c r="B1158" s="37" t="str">
        <f>B1146</f>
        <v>Provision and apply high quality oil paint (Watani brand) to windows, inclusive of all related activities.</v>
      </c>
      <c r="C1158" s="33" t="s">
        <v>8</v>
      </c>
      <c r="D1158" s="34">
        <v>8</v>
      </c>
      <c r="E1158" s="34"/>
      <c r="F1158" s="36">
        <f t="shared" si="192"/>
        <v>0</v>
      </c>
    </row>
    <row r="1159" spans="1:6" ht="31.9" customHeight="1" x14ac:dyDescent="0.25">
      <c r="A1159" s="68" t="s">
        <v>9</v>
      </c>
      <c r="B1159" s="69"/>
      <c r="C1159" s="26"/>
      <c r="D1159" s="26"/>
      <c r="E1159" s="27"/>
      <c r="F1159" s="28">
        <f>SUM(F1156:F1158)</f>
        <v>0</v>
      </c>
    </row>
    <row r="1160" spans="1:6" ht="31.9" customHeight="1" x14ac:dyDescent="0.25">
      <c r="A1160" s="68" t="s">
        <v>407</v>
      </c>
      <c r="B1160" s="72"/>
      <c r="C1160" s="21" t="s">
        <v>178</v>
      </c>
      <c r="D1160" s="73" t="s">
        <v>370</v>
      </c>
      <c r="E1160" s="69"/>
      <c r="F1160" s="74"/>
    </row>
    <row r="1161" spans="1:6" ht="31.9" customHeight="1" x14ac:dyDescent="0.25">
      <c r="A1161" s="22" t="s">
        <v>5</v>
      </c>
      <c r="B1161" s="23" t="s">
        <v>4</v>
      </c>
      <c r="C1161" s="24" t="s">
        <v>2</v>
      </c>
      <c r="D1161" s="24" t="s">
        <v>3</v>
      </c>
      <c r="E1161" s="24" t="s">
        <v>6</v>
      </c>
      <c r="F1161" s="25" t="s">
        <v>7</v>
      </c>
    </row>
    <row r="1162" spans="1:6" ht="31.9" customHeight="1" x14ac:dyDescent="0.25">
      <c r="A1162" s="7">
        <v>1</v>
      </c>
      <c r="B1162" s="37" t="str">
        <f>B1157</f>
        <v>Provision and apply high quality oil paint (Watani brand) to door, inclusive of all related activities.</v>
      </c>
      <c r="C1162" s="33" t="s">
        <v>8</v>
      </c>
      <c r="D1162" s="34">
        <v>3.45</v>
      </c>
      <c r="E1162" s="34"/>
      <c r="F1162" s="36">
        <f t="shared" ref="F1162:F1164" si="193">D1162*E1162</f>
        <v>0</v>
      </c>
    </row>
    <row r="1163" spans="1:6" ht="31.9" customHeight="1" x14ac:dyDescent="0.25">
      <c r="A1163" s="7">
        <v>2</v>
      </c>
      <c r="B1163" s="37" t="str">
        <f>B1158</f>
        <v>Provision and apply high quality oil paint (Watani brand) to windows, inclusive of all related activities.</v>
      </c>
      <c r="C1163" s="33" t="s">
        <v>8</v>
      </c>
      <c r="D1163" s="34">
        <v>7.2</v>
      </c>
      <c r="E1163" s="34"/>
      <c r="F1163" s="36">
        <f t="shared" si="193"/>
        <v>0</v>
      </c>
    </row>
    <row r="1164" spans="1:6" ht="31.9" customHeight="1" x14ac:dyDescent="0.25">
      <c r="A1164" s="7">
        <v>3</v>
      </c>
      <c r="B1164" s="37" t="str">
        <f>B1151</f>
        <v>Provision &amp; Installation of wooden doors (Khar) with (8*8)cm frame (8x4)cm sill, wooden panels, and an Oil Paint Finish, Including All Related Activities</v>
      </c>
      <c r="C1164" s="33" t="s">
        <v>8</v>
      </c>
      <c r="D1164" s="34">
        <v>2.1</v>
      </c>
      <c r="E1164" s="34"/>
      <c r="F1164" s="36">
        <f t="shared" si="193"/>
        <v>0</v>
      </c>
    </row>
    <row r="1165" spans="1:6" ht="31.9" customHeight="1" x14ac:dyDescent="0.25">
      <c r="A1165" s="68" t="s">
        <v>9</v>
      </c>
      <c r="B1165" s="69"/>
      <c r="C1165" s="26"/>
      <c r="D1165" s="26"/>
      <c r="E1165" s="27"/>
      <c r="F1165" s="28">
        <f>SUM(F1162:F1164)</f>
        <v>0</v>
      </c>
    </row>
    <row r="1166" spans="1:6" ht="31.9" customHeight="1" x14ac:dyDescent="0.25">
      <c r="A1166" s="68" t="s">
        <v>408</v>
      </c>
      <c r="B1166" s="72"/>
      <c r="C1166" s="21" t="s">
        <v>178</v>
      </c>
      <c r="D1166" s="73" t="s">
        <v>370</v>
      </c>
      <c r="E1166" s="69"/>
      <c r="F1166" s="74"/>
    </row>
    <row r="1167" spans="1:6" ht="31.9" customHeight="1" x14ac:dyDescent="0.25">
      <c r="A1167" s="22" t="s">
        <v>5</v>
      </c>
      <c r="B1167" s="23" t="s">
        <v>4</v>
      </c>
      <c r="C1167" s="24" t="s">
        <v>2</v>
      </c>
      <c r="D1167" s="24" t="s">
        <v>3</v>
      </c>
      <c r="E1167" s="24" t="s">
        <v>6</v>
      </c>
      <c r="F1167" s="25" t="s">
        <v>7</v>
      </c>
    </row>
    <row r="1168" spans="1:6" ht="31.9" customHeight="1" x14ac:dyDescent="0.25">
      <c r="A1168" s="7">
        <v>1</v>
      </c>
      <c r="B1168" s="31" t="str">
        <f>B1162</f>
        <v>Provision and apply high quality oil paint (Watani brand) to door, inclusive of all related activities.</v>
      </c>
      <c r="C1168" s="33" t="s">
        <v>8</v>
      </c>
      <c r="D1168" s="34">
        <v>6.5</v>
      </c>
      <c r="E1168" s="34"/>
      <c r="F1168" s="36">
        <f t="shared" ref="F1168:F1170" si="194">D1168*E1168</f>
        <v>0</v>
      </c>
    </row>
    <row r="1169" spans="1:6" ht="31.9" customHeight="1" x14ac:dyDescent="0.25">
      <c r="A1169" s="7">
        <v>2</v>
      </c>
      <c r="B1169" s="31" t="str">
        <f>B1163</f>
        <v>Provision and apply high quality oil paint (Watani brand) to windows, inclusive of all related activities.</v>
      </c>
      <c r="C1169" s="33" t="s">
        <v>8</v>
      </c>
      <c r="D1169" s="34">
        <v>20.399999999999999</v>
      </c>
      <c r="E1169" s="34"/>
      <c r="F1169" s="36">
        <f t="shared" si="194"/>
        <v>0</v>
      </c>
    </row>
    <row r="1170" spans="1:6" ht="31.9" customHeight="1" x14ac:dyDescent="0.25">
      <c r="A1170" s="7">
        <v>3</v>
      </c>
      <c r="B1170" s="37" t="s">
        <v>364</v>
      </c>
      <c r="C1170" s="33" t="s">
        <v>8</v>
      </c>
      <c r="D1170" s="34">
        <v>2.25</v>
      </c>
      <c r="E1170" s="34"/>
      <c r="F1170" s="36">
        <f t="shared" si="194"/>
        <v>0</v>
      </c>
    </row>
    <row r="1171" spans="1:6" ht="31.9" customHeight="1" x14ac:dyDescent="0.25">
      <c r="A1171" s="68" t="s">
        <v>9</v>
      </c>
      <c r="B1171" s="69"/>
      <c r="C1171" s="26"/>
      <c r="D1171" s="26"/>
      <c r="E1171" s="27"/>
      <c r="F1171" s="28">
        <f>SUM(F1168:F1170)</f>
        <v>0</v>
      </c>
    </row>
    <row r="1172" spans="1:6" ht="31.9" customHeight="1" x14ac:dyDescent="0.25">
      <c r="A1172" s="68" t="s">
        <v>410</v>
      </c>
      <c r="B1172" s="72"/>
      <c r="C1172" s="21" t="s">
        <v>178</v>
      </c>
      <c r="D1172" s="73" t="s">
        <v>370</v>
      </c>
      <c r="E1172" s="69"/>
      <c r="F1172" s="74"/>
    </row>
    <row r="1173" spans="1:6" ht="31.9" customHeight="1" x14ac:dyDescent="0.25">
      <c r="A1173" s="22" t="s">
        <v>5</v>
      </c>
      <c r="B1173" s="23" t="s">
        <v>4</v>
      </c>
      <c r="C1173" s="24" t="s">
        <v>2</v>
      </c>
      <c r="D1173" s="24" t="s">
        <v>3</v>
      </c>
      <c r="E1173" s="24" t="s">
        <v>6</v>
      </c>
      <c r="F1173" s="25" t="s">
        <v>7</v>
      </c>
    </row>
    <row r="1174" spans="1:6" ht="31.9" customHeight="1" x14ac:dyDescent="0.25">
      <c r="A1174" s="7">
        <v>1</v>
      </c>
      <c r="B1174" s="37" t="s">
        <v>409</v>
      </c>
      <c r="C1174" s="33" t="s">
        <v>384</v>
      </c>
      <c r="D1174" s="34">
        <v>9.6</v>
      </c>
      <c r="E1174" s="34"/>
      <c r="F1174" s="36">
        <f>D1174*E1174</f>
        <v>0</v>
      </c>
    </row>
    <row r="1175" spans="1:6" ht="31.9" customHeight="1" x14ac:dyDescent="0.25">
      <c r="A1175" s="68" t="s">
        <v>9</v>
      </c>
      <c r="B1175" s="69"/>
      <c r="C1175" s="26"/>
      <c r="D1175" s="26"/>
      <c r="E1175" s="27"/>
      <c r="F1175" s="28">
        <f>F1174</f>
        <v>0</v>
      </c>
    </row>
    <row r="1176" spans="1:6" ht="31.9" customHeight="1" x14ac:dyDescent="0.25">
      <c r="A1176" s="68" t="s">
        <v>411</v>
      </c>
      <c r="B1176" s="72"/>
      <c r="C1176" s="21" t="s">
        <v>178</v>
      </c>
      <c r="D1176" s="73" t="s">
        <v>370</v>
      </c>
      <c r="E1176" s="69"/>
      <c r="F1176" s="74"/>
    </row>
    <row r="1177" spans="1:6" ht="31.9" customHeight="1" x14ac:dyDescent="0.25">
      <c r="A1177" s="22" t="s">
        <v>5</v>
      </c>
      <c r="B1177" s="23" t="s">
        <v>4</v>
      </c>
      <c r="C1177" s="24" t="s">
        <v>2</v>
      </c>
      <c r="D1177" s="24" t="s">
        <v>3</v>
      </c>
      <c r="E1177" s="24" t="s">
        <v>6</v>
      </c>
      <c r="F1177" s="25" t="s">
        <v>7</v>
      </c>
    </row>
    <row r="1178" spans="1:6" ht="31.9" customHeight="1" x14ac:dyDescent="0.25">
      <c r="A1178" s="7">
        <v>1</v>
      </c>
      <c r="B1178" s="37" t="s">
        <v>364</v>
      </c>
      <c r="C1178" s="33" t="s">
        <v>8</v>
      </c>
      <c r="D1178" s="34">
        <v>3.81</v>
      </c>
      <c r="E1178" s="34"/>
      <c r="F1178" s="36">
        <f t="shared" ref="F1178:F1179" si="195">D1178*E1178</f>
        <v>0</v>
      </c>
    </row>
    <row r="1179" spans="1:6" ht="31.9" customHeight="1" x14ac:dyDescent="0.25">
      <c r="A1179" s="7">
        <v>2</v>
      </c>
      <c r="B1179" s="37" t="str">
        <f>B1116</f>
        <v>Rehabilitation of existing windows, and an oil Paint Finish, Including All Related Activities</v>
      </c>
      <c r="C1179" s="33" t="s">
        <v>8</v>
      </c>
      <c r="D1179" s="34">
        <v>4.0599999999999996</v>
      </c>
      <c r="E1179" s="34"/>
      <c r="F1179" s="36">
        <f t="shared" si="195"/>
        <v>0</v>
      </c>
    </row>
    <row r="1180" spans="1:6" ht="31.9" customHeight="1" x14ac:dyDescent="0.25">
      <c r="A1180" s="68" t="s">
        <v>9</v>
      </c>
      <c r="B1180" s="69"/>
      <c r="C1180" s="26"/>
      <c r="D1180" s="26"/>
      <c r="E1180" s="27"/>
      <c r="F1180" s="28">
        <f>SUM(F1178:F1179)</f>
        <v>0</v>
      </c>
    </row>
    <row r="1181" spans="1:6" ht="31.9" customHeight="1" x14ac:dyDescent="0.25">
      <c r="A1181" s="68" t="s">
        <v>412</v>
      </c>
      <c r="B1181" s="72"/>
      <c r="C1181" s="21" t="s">
        <v>178</v>
      </c>
      <c r="D1181" s="73" t="s">
        <v>370</v>
      </c>
      <c r="E1181" s="69"/>
      <c r="F1181" s="74"/>
    </row>
    <row r="1182" spans="1:6" ht="31.9" customHeight="1" x14ac:dyDescent="0.25">
      <c r="A1182" s="22" t="s">
        <v>5</v>
      </c>
      <c r="B1182" s="23" t="s">
        <v>4</v>
      </c>
      <c r="C1182" s="24" t="s">
        <v>2</v>
      </c>
      <c r="D1182" s="24" t="s">
        <v>3</v>
      </c>
      <c r="E1182" s="24" t="s">
        <v>6</v>
      </c>
      <c r="F1182" s="25" t="s">
        <v>7</v>
      </c>
    </row>
    <row r="1183" spans="1:6" ht="31.9" customHeight="1" x14ac:dyDescent="0.25">
      <c r="A1183" s="7">
        <v>1</v>
      </c>
      <c r="B1183" s="37" t="str">
        <f>B1128</f>
        <v>Rehabilitation of existing door, and an oil Paint Finish, Including All Related Activities</v>
      </c>
      <c r="C1183" s="33" t="s">
        <v>8</v>
      </c>
      <c r="D1183" s="34">
        <v>6.84</v>
      </c>
      <c r="E1183" s="34"/>
      <c r="F1183" s="36">
        <f t="shared" ref="F1183:F1186" si="196">D1183*E1183</f>
        <v>0</v>
      </c>
    </row>
    <row r="1184" spans="1:6" ht="31.9" customHeight="1" x14ac:dyDescent="0.25">
      <c r="A1184" s="7">
        <v>2</v>
      </c>
      <c r="B1184" s="37" t="str">
        <f>B1169</f>
        <v>Provision and apply high quality oil paint (Watani brand) to windows, inclusive of all related activities.</v>
      </c>
      <c r="C1184" s="33" t="s">
        <v>8</v>
      </c>
      <c r="D1184" s="34">
        <v>5.76</v>
      </c>
      <c r="E1184" s="34"/>
      <c r="F1184" s="36">
        <f t="shared" si="196"/>
        <v>0</v>
      </c>
    </row>
    <row r="1185" spans="1:6" ht="31.9" customHeight="1" x14ac:dyDescent="0.25">
      <c r="A1185" s="38">
        <v>3</v>
      </c>
      <c r="B1185" s="37" t="s">
        <v>413</v>
      </c>
      <c r="C1185" s="33" t="s">
        <v>384</v>
      </c>
      <c r="D1185" s="34">
        <v>8</v>
      </c>
      <c r="E1185" s="34"/>
      <c r="F1185" s="36">
        <f t="shared" si="196"/>
        <v>0</v>
      </c>
    </row>
    <row r="1186" spans="1:6" ht="31.9" customHeight="1" x14ac:dyDescent="0.25">
      <c r="A1186" s="38">
        <v>4</v>
      </c>
      <c r="B1186" s="37" t="s">
        <v>414</v>
      </c>
      <c r="C1186" s="33" t="s">
        <v>8</v>
      </c>
      <c r="D1186" s="34">
        <v>8</v>
      </c>
      <c r="E1186" s="34"/>
      <c r="F1186" s="36">
        <f t="shared" si="196"/>
        <v>0</v>
      </c>
    </row>
    <row r="1187" spans="1:6" ht="31.9" customHeight="1" x14ac:dyDescent="0.25">
      <c r="A1187" s="68" t="s">
        <v>9</v>
      </c>
      <c r="B1187" s="69"/>
      <c r="C1187" s="26"/>
      <c r="D1187" s="26"/>
      <c r="E1187" s="27"/>
      <c r="F1187" s="28">
        <f>SUM(F1183:F1186)</f>
        <v>0</v>
      </c>
    </row>
    <row r="1188" spans="1:6" ht="31.9" customHeight="1" x14ac:dyDescent="0.25">
      <c r="A1188" s="68" t="s">
        <v>415</v>
      </c>
      <c r="B1188" s="72"/>
      <c r="C1188" s="21" t="s">
        <v>178</v>
      </c>
      <c r="D1188" s="73" t="s">
        <v>370</v>
      </c>
      <c r="E1188" s="69"/>
      <c r="F1188" s="74"/>
    </row>
    <row r="1189" spans="1:6" ht="31.9" customHeight="1" x14ac:dyDescent="0.25">
      <c r="A1189" s="22" t="s">
        <v>5</v>
      </c>
      <c r="B1189" s="23" t="s">
        <v>4</v>
      </c>
      <c r="C1189" s="24" t="s">
        <v>2</v>
      </c>
      <c r="D1189" s="24" t="s">
        <v>3</v>
      </c>
      <c r="E1189" s="24" t="s">
        <v>6</v>
      </c>
      <c r="F1189" s="25" t="s">
        <v>7</v>
      </c>
    </row>
    <row r="1190" spans="1:6" ht="31.9" customHeight="1" x14ac:dyDescent="0.25">
      <c r="A1190" s="7">
        <v>1</v>
      </c>
      <c r="B1190" s="37" t="s">
        <v>364</v>
      </c>
      <c r="C1190" s="33" t="s">
        <v>8</v>
      </c>
      <c r="D1190" s="34">
        <v>2</v>
      </c>
      <c r="E1190" s="34"/>
      <c r="F1190" s="36">
        <f t="shared" ref="F1190:F1192" si="197">D1190*E1190</f>
        <v>0</v>
      </c>
    </row>
    <row r="1191" spans="1:6" ht="31.9" customHeight="1" x14ac:dyDescent="0.25">
      <c r="A1191" s="7">
        <v>2</v>
      </c>
      <c r="B1191" s="37" t="s">
        <v>372</v>
      </c>
      <c r="C1191" s="33" t="s">
        <v>8</v>
      </c>
      <c r="D1191" s="34">
        <v>2.4500000000000002</v>
      </c>
      <c r="E1191" s="34"/>
      <c r="F1191" s="36">
        <f t="shared" si="197"/>
        <v>0</v>
      </c>
    </row>
    <row r="1192" spans="1:6" ht="31.9" customHeight="1" x14ac:dyDescent="0.25">
      <c r="A1192" s="7">
        <v>3</v>
      </c>
      <c r="B1192" s="31" t="str">
        <f>B1168</f>
        <v>Provision and apply high quality oil paint (Watani brand) to door, inclusive of all related activities.</v>
      </c>
      <c r="C1192" s="33" t="s">
        <v>8</v>
      </c>
      <c r="D1192" s="34">
        <v>5</v>
      </c>
      <c r="E1192" s="34"/>
      <c r="F1192" s="36">
        <f t="shared" si="197"/>
        <v>0</v>
      </c>
    </row>
    <row r="1193" spans="1:6" ht="31.9" customHeight="1" x14ac:dyDescent="0.25">
      <c r="A1193" s="68" t="s">
        <v>9</v>
      </c>
      <c r="B1193" s="69"/>
      <c r="C1193" s="26"/>
      <c r="D1193" s="26"/>
      <c r="E1193" s="27"/>
      <c r="F1193" s="28">
        <f>SUM(F1190:F1192)</f>
        <v>0</v>
      </c>
    </row>
    <row r="1194" spans="1:6" ht="31.9" customHeight="1" x14ac:dyDescent="0.25">
      <c r="A1194" s="68" t="s">
        <v>416</v>
      </c>
      <c r="B1194" s="72"/>
      <c r="C1194" s="21" t="s">
        <v>178</v>
      </c>
      <c r="D1194" s="73" t="s">
        <v>370</v>
      </c>
      <c r="E1194" s="69"/>
      <c r="F1194" s="74"/>
    </row>
    <row r="1195" spans="1:6" ht="31.9" customHeight="1" x14ac:dyDescent="0.25">
      <c r="A1195" s="22" t="s">
        <v>5</v>
      </c>
      <c r="B1195" s="23" t="s">
        <v>4</v>
      </c>
      <c r="C1195" s="24" t="s">
        <v>2</v>
      </c>
      <c r="D1195" s="24" t="s">
        <v>3</v>
      </c>
      <c r="E1195" s="24" t="s">
        <v>6</v>
      </c>
      <c r="F1195" s="25" t="s">
        <v>7</v>
      </c>
    </row>
    <row r="1196" spans="1:6" ht="31.9" customHeight="1" x14ac:dyDescent="0.25">
      <c r="A1196" s="7">
        <v>1</v>
      </c>
      <c r="B1196" s="37" t="s">
        <v>444</v>
      </c>
      <c r="C1196" s="33" t="s">
        <v>8</v>
      </c>
      <c r="D1196" s="34">
        <v>83.2</v>
      </c>
      <c r="E1196" s="34"/>
      <c r="F1196" s="36">
        <f>D1196*E1196</f>
        <v>0</v>
      </c>
    </row>
    <row r="1197" spans="1:6" ht="31.9" customHeight="1" x14ac:dyDescent="0.25">
      <c r="A1197" s="7">
        <v>2</v>
      </c>
      <c r="B1197" s="37" t="str">
        <f>B1168</f>
        <v>Provision and apply high quality oil paint (Watani brand) to door, inclusive of all related activities.</v>
      </c>
      <c r="C1197" s="33" t="s">
        <v>8</v>
      </c>
      <c r="D1197" s="34">
        <v>3.42</v>
      </c>
      <c r="E1197" s="34"/>
      <c r="F1197" s="36">
        <f t="shared" ref="F1197:F1199" si="198">D1197*E1197</f>
        <v>0</v>
      </c>
    </row>
    <row r="1198" spans="1:6" ht="31.9" customHeight="1" x14ac:dyDescent="0.25">
      <c r="A1198" s="7">
        <v>3</v>
      </c>
      <c r="B1198" s="37" t="str">
        <f>B1184</f>
        <v>Provision and apply high quality oil paint (Watani brand) to windows, inclusive of all related activities.</v>
      </c>
      <c r="C1198" s="33" t="s">
        <v>8</v>
      </c>
      <c r="D1198" s="34">
        <v>16</v>
      </c>
      <c r="E1198" s="34"/>
      <c r="F1198" s="36">
        <f t="shared" si="198"/>
        <v>0</v>
      </c>
    </row>
    <row r="1199" spans="1:6" ht="31.9" customHeight="1" x14ac:dyDescent="0.25">
      <c r="A1199" s="7">
        <v>4</v>
      </c>
      <c r="B1199" s="37" t="str">
        <f>B1191</f>
        <v>Provision &amp; Installation of wooden windows (Khar) with (8*8)cm frame (8x4)cm sill, 4mm glasses, high quality fly screen and an oil Paint Finish, Including All Related Activities</v>
      </c>
      <c r="C1199" s="33" t="s">
        <v>8</v>
      </c>
      <c r="D1199" s="34">
        <v>0.56000000000000005</v>
      </c>
      <c r="E1199" s="34"/>
      <c r="F1199" s="36">
        <f t="shared" si="198"/>
        <v>0</v>
      </c>
    </row>
    <row r="1200" spans="1:6" ht="31.9" customHeight="1" x14ac:dyDescent="0.25">
      <c r="A1200" s="68" t="s">
        <v>9</v>
      </c>
      <c r="B1200" s="69"/>
      <c r="C1200" s="26"/>
      <c r="D1200" s="26"/>
      <c r="E1200" s="27"/>
      <c r="F1200" s="28">
        <f>SUM(F1196:F1199)</f>
        <v>0</v>
      </c>
    </row>
    <row r="1201" spans="1:6" ht="31.9" customHeight="1" x14ac:dyDescent="0.25">
      <c r="A1201" s="68" t="s">
        <v>417</v>
      </c>
      <c r="B1201" s="72"/>
      <c r="C1201" s="21" t="s">
        <v>178</v>
      </c>
      <c r="D1201" s="73" t="s">
        <v>370</v>
      </c>
      <c r="E1201" s="69"/>
      <c r="F1201" s="74"/>
    </row>
    <row r="1202" spans="1:6" ht="31.9" customHeight="1" x14ac:dyDescent="0.25">
      <c r="A1202" s="22" t="s">
        <v>5</v>
      </c>
      <c r="B1202" s="23" t="s">
        <v>4</v>
      </c>
      <c r="C1202" s="24" t="s">
        <v>2</v>
      </c>
      <c r="D1202" s="24" t="s">
        <v>3</v>
      </c>
      <c r="E1202" s="24" t="s">
        <v>6</v>
      </c>
      <c r="F1202" s="25" t="s">
        <v>7</v>
      </c>
    </row>
    <row r="1203" spans="1:6" ht="31.9" customHeight="1" x14ac:dyDescent="0.25">
      <c r="A1203" s="7">
        <v>1</v>
      </c>
      <c r="B1203" s="37" t="s">
        <v>444</v>
      </c>
      <c r="C1203" s="33" t="s">
        <v>8</v>
      </c>
      <c r="D1203" s="34">
        <v>74</v>
      </c>
      <c r="E1203" s="34"/>
      <c r="F1203" s="36">
        <f>E1203*D1203</f>
        <v>0</v>
      </c>
    </row>
    <row r="1204" spans="1:6" ht="31.9" customHeight="1" x14ac:dyDescent="0.25">
      <c r="A1204" s="7">
        <v>2</v>
      </c>
      <c r="B1204" s="37" t="str">
        <f>B1197</f>
        <v>Provision and apply high quality oil paint (Watani brand) to door, inclusive of all related activities.</v>
      </c>
      <c r="C1204" s="33" t="s">
        <v>8</v>
      </c>
      <c r="D1204" s="34">
        <v>3.6</v>
      </c>
      <c r="E1204" s="34"/>
      <c r="F1204" s="36">
        <f t="shared" ref="F1204:F1206" si="199">D1204*E1204</f>
        <v>0</v>
      </c>
    </row>
    <row r="1205" spans="1:6" ht="31.9" customHeight="1" x14ac:dyDescent="0.25">
      <c r="A1205" s="7">
        <v>3</v>
      </c>
      <c r="B1205" s="37" t="str">
        <f>B1198</f>
        <v>Provision and apply high quality oil paint (Watani brand) to windows, inclusive of all related activities.</v>
      </c>
      <c r="C1205" s="33" t="s">
        <v>8</v>
      </c>
      <c r="D1205" s="34">
        <v>19.54</v>
      </c>
      <c r="E1205" s="34"/>
      <c r="F1205" s="36">
        <f t="shared" si="199"/>
        <v>0</v>
      </c>
    </row>
    <row r="1206" spans="1:6" ht="31.9" customHeight="1" x14ac:dyDescent="0.25">
      <c r="A1206" s="7">
        <v>4</v>
      </c>
      <c r="B1206" s="37" t="s">
        <v>418</v>
      </c>
      <c r="C1206" s="33" t="s">
        <v>384</v>
      </c>
      <c r="D1206" s="34">
        <v>3</v>
      </c>
      <c r="E1206" s="34"/>
      <c r="F1206" s="36">
        <f t="shared" si="199"/>
        <v>0</v>
      </c>
    </row>
    <row r="1207" spans="1:6" ht="31.9" customHeight="1" x14ac:dyDescent="0.25">
      <c r="A1207" s="68" t="s">
        <v>9</v>
      </c>
      <c r="B1207" s="69"/>
      <c r="C1207" s="26"/>
      <c r="D1207" s="26"/>
      <c r="E1207" s="27"/>
      <c r="F1207" s="28">
        <f>SUM(F1203:F1206)</f>
        <v>0</v>
      </c>
    </row>
    <row r="1208" spans="1:6" ht="31.9" customHeight="1" x14ac:dyDescent="0.25">
      <c r="A1208" s="68" t="s">
        <v>419</v>
      </c>
      <c r="B1208" s="72"/>
      <c r="C1208" s="21" t="s">
        <v>178</v>
      </c>
      <c r="D1208" s="73" t="s">
        <v>370</v>
      </c>
      <c r="E1208" s="69"/>
      <c r="F1208" s="74"/>
    </row>
    <row r="1209" spans="1:6" ht="31.9" customHeight="1" x14ac:dyDescent="0.25">
      <c r="A1209" s="22" t="s">
        <v>5</v>
      </c>
      <c r="B1209" s="23" t="s">
        <v>4</v>
      </c>
      <c r="C1209" s="24" t="s">
        <v>2</v>
      </c>
      <c r="D1209" s="24" t="s">
        <v>3</v>
      </c>
      <c r="E1209" s="24" t="s">
        <v>6</v>
      </c>
      <c r="F1209" s="25" t="s">
        <v>7</v>
      </c>
    </row>
    <row r="1210" spans="1:6" ht="31.9" customHeight="1" x14ac:dyDescent="0.25">
      <c r="A1210" s="7">
        <v>1</v>
      </c>
      <c r="B1210" s="31" t="str">
        <f>B1179</f>
        <v>Rehabilitation of existing windows, and an oil Paint Finish, Including All Related Activities</v>
      </c>
      <c r="C1210" s="33" t="s">
        <v>8</v>
      </c>
      <c r="D1210" s="34">
        <v>9.2200000000000006</v>
      </c>
      <c r="E1210" s="34"/>
      <c r="F1210" s="36">
        <f>D1210*E1210</f>
        <v>0</v>
      </c>
    </row>
    <row r="1211" spans="1:6" ht="31.9" customHeight="1" x14ac:dyDescent="0.25">
      <c r="A1211" s="7">
        <v>2</v>
      </c>
      <c r="B1211" s="31" t="str">
        <f>B1204</f>
        <v>Provision and apply high quality oil paint (Watani brand) to door, inclusive of all related activities.</v>
      </c>
      <c r="C1211" s="33" t="s">
        <v>8</v>
      </c>
      <c r="D1211" s="34">
        <v>4</v>
      </c>
      <c r="E1211" s="34"/>
      <c r="F1211" s="36">
        <f t="shared" ref="F1211:F1212" si="200">D1211*E1211</f>
        <v>0</v>
      </c>
    </row>
    <row r="1212" spans="1:6" ht="31.9" customHeight="1" x14ac:dyDescent="0.25">
      <c r="A1212" s="7">
        <v>3</v>
      </c>
      <c r="B1212" s="37" t="str">
        <f>B1196</f>
        <v>Leveling and preparation of the existing wall surface for painting, ensuring a smooth and ready-to-paint finish, followed by the provision and application of high-quality 100% plastic paint (Watani brand), inclusive of all necessary related activities</v>
      </c>
      <c r="C1212" s="33" t="s">
        <v>8</v>
      </c>
      <c r="D1212" s="34">
        <v>65</v>
      </c>
      <c r="E1212" s="34"/>
      <c r="F1212" s="36">
        <f t="shared" si="200"/>
        <v>0</v>
      </c>
    </row>
    <row r="1213" spans="1:6" ht="31.9" customHeight="1" x14ac:dyDescent="0.25">
      <c r="A1213" s="68" t="s">
        <v>9</v>
      </c>
      <c r="B1213" s="69"/>
      <c r="C1213" s="26"/>
      <c r="D1213" s="26"/>
      <c r="E1213" s="27"/>
      <c r="F1213" s="28">
        <f>SUM(F1210:F1212)</f>
        <v>0</v>
      </c>
    </row>
    <row r="1214" spans="1:6" ht="31.9" customHeight="1" x14ac:dyDescent="0.25">
      <c r="A1214" s="68" t="s">
        <v>420</v>
      </c>
      <c r="B1214" s="72"/>
      <c r="C1214" s="21" t="s">
        <v>178</v>
      </c>
      <c r="D1214" s="73" t="s">
        <v>370</v>
      </c>
      <c r="E1214" s="69"/>
      <c r="F1214" s="74"/>
    </row>
    <row r="1215" spans="1:6" ht="31.9" customHeight="1" x14ac:dyDescent="0.25">
      <c r="A1215" s="22" t="s">
        <v>5</v>
      </c>
      <c r="B1215" s="23" t="s">
        <v>4</v>
      </c>
      <c r="C1215" s="24" t="s">
        <v>2</v>
      </c>
      <c r="D1215" s="24" t="s">
        <v>3</v>
      </c>
      <c r="E1215" s="24" t="s">
        <v>6</v>
      </c>
      <c r="F1215" s="25" t="s">
        <v>7</v>
      </c>
    </row>
    <row r="1216" spans="1:6" ht="31.9" customHeight="1" x14ac:dyDescent="0.25">
      <c r="A1216" s="7">
        <v>1</v>
      </c>
      <c r="B1216" s="37" t="s">
        <v>444</v>
      </c>
      <c r="C1216" s="33" t="s">
        <v>8</v>
      </c>
      <c r="D1216" s="34">
        <v>131.19999999999999</v>
      </c>
      <c r="E1216" s="34"/>
      <c r="F1216" s="36">
        <f>D1216*E1216</f>
        <v>0</v>
      </c>
    </row>
    <row r="1217" spans="1:6" ht="31.9" customHeight="1" x14ac:dyDescent="0.25">
      <c r="A1217" s="7">
        <v>2</v>
      </c>
      <c r="B1217" s="37" t="str">
        <f>B1211</f>
        <v>Provision and apply high quality oil paint (Watani brand) to door, inclusive of all related activities.</v>
      </c>
      <c r="C1217" s="33" t="s">
        <v>8</v>
      </c>
      <c r="D1217" s="34">
        <v>3.23</v>
      </c>
      <c r="E1217" s="34"/>
      <c r="F1217" s="36">
        <f t="shared" ref="F1217:F1219" si="201">D1217*E1217</f>
        <v>0</v>
      </c>
    </row>
    <row r="1218" spans="1:6" ht="31.9" customHeight="1" x14ac:dyDescent="0.25">
      <c r="A1218" s="7">
        <v>3</v>
      </c>
      <c r="B1218" s="37" t="str">
        <f>B1205</f>
        <v>Provision and apply high quality oil paint (Watani brand) to windows, inclusive of all related activities.</v>
      </c>
      <c r="C1218" s="33" t="s">
        <v>8</v>
      </c>
      <c r="D1218" s="34">
        <v>14.4</v>
      </c>
      <c r="E1218" s="34"/>
      <c r="F1218" s="36">
        <f t="shared" si="201"/>
        <v>0</v>
      </c>
    </row>
    <row r="1219" spans="1:6" ht="31.9" customHeight="1" x14ac:dyDescent="0.25">
      <c r="A1219" s="7">
        <v>4</v>
      </c>
      <c r="B1219" s="31" t="str">
        <f>B1147</f>
        <v>Provision and installation of 4mm high-quality glass, complete with Chufti Watani finishing.</v>
      </c>
      <c r="C1219" s="33" t="s">
        <v>8</v>
      </c>
      <c r="D1219" s="34">
        <v>1.35</v>
      </c>
      <c r="E1219" s="34"/>
      <c r="F1219" s="36">
        <f t="shared" si="201"/>
        <v>0</v>
      </c>
    </row>
    <row r="1220" spans="1:6" ht="31.9" customHeight="1" x14ac:dyDescent="0.25">
      <c r="A1220" s="68" t="s">
        <v>9</v>
      </c>
      <c r="B1220" s="69"/>
      <c r="C1220" s="26"/>
      <c r="D1220" s="26"/>
      <c r="E1220" s="27"/>
      <c r="F1220" s="28">
        <f>SUM(F1216:F1219)</f>
        <v>0</v>
      </c>
    </row>
    <row r="1221" spans="1:6" ht="31.9" customHeight="1" x14ac:dyDescent="0.25">
      <c r="A1221" s="68" t="s">
        <v>421</v>
      </c>
      <c r="B1221" s="72"/>
      <c r="C1221" s="21" t="s">
        <v>178</v>
      </c>
      <c r="D1221" s="73" t="s">
        <v>370</v>
      </c>
      <c r="E1221" s="69"/>
      <c r="F1221" s="74"/>
    </row>
    <row r="1222" spans="1:6" ht="31.9" customHeight="1" x14ac:dyDescent="0.25">
      <c r="A1222" s="22" t="s">
        <v>5</v>
      </c>
      <c r="B1222" s="23" t="s">
        <v>4</v>
      </c>
      <c r="C1222" s="24" t="s">
        <v>2</v>
      </c>
      <c r="D1222" s="24" t="s">
        <v>3</v>
      </c>
      <c r="E1222" s="24" t="s">
        <v>6</v>
      </c>
      <c r="F1222" s="25" t="s">
        <v>7</v>
      </c>
    </row>
    <row r="1223" spans="1:6" ht="31.9" customHeight="1" x14ac:dyDescent="0.25">
      <c r="A1223" s="7">
        <v>1</v>
      </c>
      <c r="B1223" s="37" t="s">
        <v>444</v>
      </c>
      <c r="C1223" s="33" t="s">
        <v>8</v>
      </c>
      <c r="D1223" s="34">
        <v>38.28</v>
      </c>
      <c r="E1223" s="34"/>
      <c r="F1223" s="36">
        <f>D1223*E1223</f>
        <v>0</v>
      </c>
    </row>
    <row r="1224" spans="1:6" ht="31.9" customHeight="1" x14ac:dyDescent="0.25">
      <c r="A1224" s="7">
        <v>2</v>
      </c>
      <c r="B1224" s="37" t="str">
        <f>B1128</f>
        <v>Rehabilitation of existing door, and an oil Paint Finish, Including All Related Activities</v>
      </c>
      <c r="C1224" s="33" t="s">
        <v>8</v>
      </c>
      <c r="D1224" s="34">
        <v>1.9</v>
      </c>
      <c r="E1224" s="34"/>
      <c r="F1224" s="36">
        <f t="shared" ref="F1224:F1226" si="202">D1224*E1224</f>
        <v>0</v>
      </c>
    </row>
    <row r="1225" spans="1:6" ht="31.9" customHeight="1" x14ac:dyDescent="0.25">
      <c r="A1225" s="7">
        <v>3</v>
      </c>
      <c r="B1225" s="37" t="str">
        <f>B1218</f>
        <v>Provision and apply high quality oil paint (Watani brand) to windows, inclusive of all related activities.</v>
      </c>
      <c r="C1225" s="33" t="s">
        <v>8</v>
      </c>
      <c r="D1225" s="34">
        <v>4.5</v>
      </c>
      <c r="E1225" s="34"/>
      <c r="F1225" s="36">
        <f t="shared" si="202"/>
        <v>0</v>
      </c>
    </row>
    <row r="1226" spans="1:6" ht="31.9" customHeight="1" x14ac:dyDescent="0.25">
      <c r="A1226" s="7">
        <v>4</v>
      </c>
      <c r="B1226" s="31" t="str">
        <f>B1219</f>
        <v>Provision and installation of 4mm high-quality glass, complete with Chufti Watani finishing.</v>
      </c>
      <c r="C1226" s="33" t="s">
        <v>8</v>
      </c>
      <c r="D1226" s="34">
        <v>0.7</v>
      </c>
      <c r="E1226" s="34"/>
      <c r="F1226" s="36">
        <f t="shared" si="202"/>
        <v>0</v>
      </c>
    </row>
    <row r="1227" spans="1:6" ht="31.9" customHeight="1" x14ac:dyDescent="0.25">
      <c r="A1227" s="68" t="s">
        <v>9</v>
      </c>
      <c r="B1227" s="69"/>
      <c r="C1227" s="26"/>
      <c r="D1227" s="26"/>
      <c r="E1227" s="27"/>
      <c r="F1227" s="28">
        <f>SUM(F1223:F1226)</f>
        <v>0</v>
      </c>
    </row>
    <row r="1228" spans="1:6" ht="31.9" customHeight="1" x14ac:dyDescent="0.25">
      <c r="A1228" s="68" t="s">
        <v>424</v>
      </c>
      <c r="B1228" s="72"/>
      <c r="C1228" s="21" t="s">
        <v>178</v>
      </c>
      <c r="D1228" s="73" t="s">
        <v>370</v>
      </c>
      <c r="E1228" s="69"/>
      <c r="F1228" s="74"/>
    </row>
    <row r="1229" spans="1:6" ht="31.9" customHeight="1" x14ac:dyDescent="0.25">
      <c r="A1229" s="22" t="s">
        <v>5</v>
      </c>
      <c r="B1229" s="23" t="s">
        <v>4</v>
      </c>
      <c r="C1229" s="24" t="s">
        <v>2</v>
      </c>
      <c r="D1229" s="24" t="s">
        <v>3</v>
      </c>
      <c r="E1229" s="24" t="s">
        <v>6</v>
      </c>
      <c r="F1229" s="25" t="s">
        <v>7</v>
      </c>
    </row>
    <row r="1230" spans="1:6" ht="31.9" customHeight="1" x14ac:dyDescent="0.25">
      <c r="A1230" s="7">
        <v>1</v>
      </c>
      <c r="B1230" s="37" t="s">
        <v>422</v>
      </c>
      <c r="C1230" s="33" t="s">
        <v>8</v>
      </c>
      <c r="D1230" s="34">
        <v>3.42</v>
      </c>
      <c r="E1230" s="34"/>
      <c r="F1230" s="36">
        <f t="shared" ref="F1230:F1233" si="203">D1230*E1230</f>
        <v>0</v>
      </c>
    </row>
    <row r="1231" spans="1:6" ht="31.9" customHeight="1" x14ac:dyDescent="0.25">
      <c r="A1231" s="7">
        <v>2</v>
      </c>
      <c r="B1231" s="37" t="str">
        <f>B1225</f>
        <v>Provision and apply high quality oil paint (Watani brand) to windows, inclusive of all related activities.</v>
      </c>
      <c r="C1231" s="33" t="s">
        <v>8</v>
      </c>
      <c r="D1231" s="34">
        <v>10</v>
      </c>
      <c r="E1231" s="34"/>
      <c r="F1231" s="36">
        <f>D1231*E1231</f>
        <v>0</v>
      </c>
    </row>
    <row r="1232" spans="1:6" ht="31.9" customHeight="1" x14ac:dyDescent="0.25">
      <c r="A1232" s="7">
        <v>3</v>
      </c>
      <c r="B1232" s="37" t="s">
        <v>423</v>
      </c>
      <c r="C1232" s="33" t="s">
        <v>8</v>
      </c>
      <c r="D1232" s="34">
        <v>2.7</v>
      </c>
      <c r="E1232" s="34"/>
      <c r="F1232" s="36">
        <f t="shared" si="203"/>
        <v>0</v>
      </c>
    </row>
    <row r="1233" spans="1:6" ht="31.9" customHeight="1" x14ac:dyDescent="0.25">
      <c r="A1233" s="7">
        <v>4</v>
      </c>
      <c r="B1233" s="31" t="str">
        <f>B1224</f>
        <v>Rehabilitation of existing door, and an oil Paint Finish, Including All Related Activities</v>
      </c>
      <c r="C1233" s="33" t="s">
        <v>8</v>
      </c>
      <c r="D1233" s="34">
        <v>7.5</v>
      </c>
      <c r="E1233" s="34"/>
      <c r="F1233" s="36">
        <f t="shared" si="203"/>
        <v>0</v>
      </c>
    </row>
    <row r="1234" spans="1:6" ht="31.9" customHeight="1" x14ac:dyDescent="0.25">
      <c r="A1234" s="68" t="s">
        <v>9</v>
      </c>
      <c r="B1234" s="69"/>
      <c r="C1234" s="26"/>
      <c r="D1234" s="26"/>
      <c r="E1234" s="27"/>
      <c r="F1234" s="28">
        <f>SUM(F1230:F1233)</f>
        <v>0</v>
      </c>
    </row>
    <row r="1235" spans="1:6" ht="31.9" customHeight="1" x14ac:dyDescent="0.25">
      <c r="A1235" s="68" t="s">
        <v>425</v>
      </c>
      <c r="B1235" s="72"/>
      <c r="C1235" s="21" t="s">
        <v>178</v>
      </c>
      <c r="D1235" s="73" t="s">
        <v>370</v>
      </c>
      <c r="E1235" s="69"/>
      <c r="F1235" s="74"/>
    </row>
    <row r="1236" spans="1:6" ht="31.9" customHeight="1" x14ac:dyDescent="0.25">
      <c r="A1236" s="22" t="s">
        <v>5</v>
      </c>
      <c r="B1236" s="23" t="s">
        <v>4</v>
      </c>
      <c r="C1236" s="24" t="s">
        <v>2</v>
      </c>
      <c r="D1236" s="24" t="s">
        <v>3</v>
      </c>
      <c r="E1236" s="24" t="s">
        <v>6</v>
      </c>
      <c r="F1236" s="25" t="s">
        <v>7</v>
      </c>
    </row>
    <row r="1237" spans="1:6" ht="31.9" customHeight="1" x14ac:dyDescent="0.25">
      <c r="A1237" s="7">
        <v>1</v>
      </c>
      <c r="B1237" s="37" t="s">
        <v>444</v>
      </c>
      <c r="C1237" s="33" t="s">
        <v>8</v>
      </c>
      <c r="D1237" s="34">
        <v>64</v>
      </c>
      <c r="E1237" s="34"/>
      <c r="F1237" s="36">
        <f>E1237*D1237</f>
        <v>0</v>
      </c>
    </row>
    <row r="1238" spans="1:6" ht="31.9" customHeight="1" x14ac:dyDescent="0.25">
      <c r="A1238" s="7">
        <v>2</v>
      </c>
      <c r="B1238" s="37" t="str">
        <f>B1230</f>
        <v xml:space="preserve">Provision and apply high-quality oil paint to door inclusive all related activities </v>
      </c>
      <c r="C1238" s="33" t="s">
        <v>8</v>
      </c>
      <c r="D1238" s="34">
        <v>5.65</v>
      </c>
      <c r="E1238" s="34"/>
      <c r="F1238" s="36">
        <f t="shared" ref="F1238:F1239" si="204">D1238*E1238</f>
        <v>0</v>
      </c>
    </row>
    <row r="1239" spans="1:6" ht="31.9" customHeight="1" x14ac:dyDescent="0.25">
      <c r="A1239" s="7">
        <v>3</v>
      </c>
      <c r="B1239" s="37" t="str">
        <f>B1231</f>
        <v>Provision and apply high quality oil paint (Watani brand) to windows, inclusive of all related activities.</v>
      </c>
      <c r="C1239" s="33" t="s">
        <v>8</v>
      </c>
      <c r="D1239" s="34">
        <v>4.5</v>
      </c>
      <c r="E1239" s="34"/>
      <c r="F1239" s="36">
        <f t="shared" si="204"/>
        <v>0</v>
      </c>
    </row>
    <row r="1240" spans="1:6" ht="31.9" customHeight="1" x14ac:dyDescent="0.25">
      <c r="A1240" s="68" t="s">
        <v>9</v>
      </c>
      <c r="B1240" s="69"/>
      <c r="C1240" s="26"/>
      <c r="D1240" s="26"/>
      <c r="E1240" s="27"/>
      <c r="F1240" s="28">
        <f>SUM(F1237:F1239)</f>
        <v>0</v>
      </c>
    </row>
    <row r="1241" spans="1:6" ht="31.9" customHeight="1" x14ac:dyDescent="0.25">
      <c r="A1241" s="68" t="s">
        <v>426</v>
      </c>
      <c r="B1241" s="72"/>
      <c r="C1241" s="21" t="s">
        <v>178</v>
      </c>
      <c r="D1241" s="73" t="s">
        <v>370</v>
      </c>
      <c r="E1241" s="69"/>
      <c r="F1241" s="74"/>
    </row>
    <row r="1242" spans="1:6" ht="31.9" customHeight="1" x14ac:dyDescent="0.25">
      <c r="A1242" s="22" t="s">
        <v>5</v>
      </c>
      <c r="B1242" s="23" t="s">
        <v>4</v>
      </c>
      <c r="C1242" s="24" t="s">
        <v>2</v>
      </c>
      <c r="D1242" s="24" t="s">
        <v>3</v>
      </c>
      <c r="E1242" s="24" t="s">
        <v>6</v>
      </c>
      <c r="F1242" s="25" t="s">
        <v>7</v>
      </c>
    </row>
    <row r="1243" spans="1:6" ht="31.9" customHeight="1" x14ac:dyDescent="0.25">
      <c r="A1243" s="7">
        <v>1</v>
      </c>
      <c r="B1243" s="37" t="s">
        <v>444</v>
      </c>
      <c r="C1243" s="33" t="s">
        <v>8</v>
      </c>
      <c r="D1243" s="34">
        <v>52.5</v>
      </c>
      <c r="E1243" s="34"/>
      <c r="F1243" s="36">
        <f t="shared" ref="F1243:F1245" si="205">D1243*E1243</f>
        <v>0</v>
      </c>
    </row>
    <row r="1244" spans="1:6" ht="31.9" customHeight="1" x14ac:dyDescent="0.25">
      <c r="A1244" s="7">
        <v>2</v>
      </c>
      <c r="B1244" s="37" t="s">
        <v>422</v>
      </c>
      <c r="C1244" s="33" t="s">
        <v>8</v>
      </c>
      <c r="D1244" s="34">
        <f>2*1.9</f>
        <v>3.8</v>
      </c>
      <c r="E1244" s="34"/>
      <c r="F1244" s="36">
        <f t="shared" si="205"/>
        <v>0</v>
      </c>
    </row>
    <row r="1245" spans="1:6" ht="31.9" customHeight="1" x14ac:dyDescent="0.25">
      <c r="A1245" s="7">
        <v>3</v>
      </c>
      <c r="B1245" s="37" t="str">
        <f>B1239</f>
        <v>Provision and apply high quality oil paint (Watani brand) to windows, inclusive of all related activities.</v>
      </c>
      <c r="C1245" s="33" t="s">
        <v>8</v>
      </c>
      <c r="D1245" s="34">
        <f>2*4.72</f>
        <v>9.44</v>
      </c>
      <c r="E1245" s="34"/>
      <c r="F1245" s="36">
        <f t="shared" si="205"/>
        <v>0</v>
      </c>
    </row>
    <row r="1246" spans="1:6" ht="31.9" customHeight="1" x14ac:dyDescent="0.25">
      <c r="A1246" s="68" t="s">
        <v>9</v>
      </c>
      <c r="B1246" s="69"/>
      <c r="C1246" s="26"/>
      <c r="D1246" s="26"/>
      <c r="E1246" s="27"/>
      <c r="F1246" s="28">
        <f>SUM(F1243:F1245)</f>
        <v>0</v>
      </c>
    </row>
    <row r="1247" spans="1:6" ht="31.9" customHeight="1" x14ac:dyDescent="0.25">
      <c r="A1247" s="68" t="s">
        <v>385</v>
      </c>
      <c r="B1247" s="72"/>
      <c r="C1247" s="21"/>
      <c r="D1247" s="73"/>
      <c r="E1247" s="69"/>
      <c r="F1247" s="74"/>
    </row>
    <row r="1248" spans="1:6" ht="31.9" customHeight="1" x14ac:dyDescent="0.25">
      <c r="A1248" s="22" t="s">
        <v>5</v>
      </c>
      <c r="B1248" s="23" t="s">
        <v>4</v>
      </c>
      <c r="C1248" s="24" t="s">
        <v>2</v>
      </c>
      <c r="D1248" s="24" t="s">
        <v>3</v>
      </c>
      <c r="E1248" s="24" t="s">
        <v>6</v>
      </c>
      <c r="F1248" s="25" t="s">
        <v>7</v>
      </c>
    </row>
    <row r="1249" spans="1:6" ht="31.9" customHeight="1" x14ac:dyDescent="0.25">
      <c r="A1249" s="7">
        <v>1</v>
      </c>
      <c r="B1249" s="37" t="s">
        <v>364</v>
      </c>
      <c r="C1249" s="33" t="s">
        <v>8</v>
      </c>
      <c r="D1249" s="34">
        <v>3.3</v>
      </c>
      <c r="E1249" s="34"/>
      <c r="F1249" s="36">
        <f>D1249*E1249</f>
        <v>0</v>
      </c>
    </row>
    <row r="1250" spans="1:6" ht="31.9" customHeight="1" x14ac:dyDescent="0.25">
      <c r="A1250" s="38">
        <v>2</v>
      </c>
      <c r="B1250" s="37" t="s">
        <v>372</v>
      </c>
      <c r="C1250" s="33" t="s">
        <v>8</v>
      </c>
      <c r="D1250" s="63">
        <v>1.1935</v>
      </c>
      <c r="E1250" s="34"/>
      <c r="F1250" s="36">
        <f>E1250*D1250</f>
        <v>0</v>
      </c>
    </row>
    <row r="1251" spans="1:6" ht="31.9" customHeight="1" x14ac:dyDescent="0.25">
      <c r="A1251" s="68" t="s">
        <v>9</v>
      </c>
      <c r="B1251" s="69"/>
      <c r="C1251" s="26"/>
      <c r="D1251" s="26"/>
      <c r="E1251" s="27"/>
      <c r="F1251" s="28">
        <f>F1249+F1250</f>
        <v>0</v>
      </c>
    </row>
    <row r="1252" spans="1:6" ht="31.9" customHeight="1" x14ac:dyDescent="0.25">
      <c r="A1252" s="68" t="s">
        <v>438</v>
      </c>
      <c r="B1252" s="69"/>
      <c r="C1252" s="26"/>
      <c r="D1252" s="26"/>
      <c r="E1252" s="27"/>
      <c r="F1252" s="28">
        <f>F973+F978+F984+F991+F998+F1005+F1010+F1017+F1022+F1029+F1035+F1040+F1047+F1052+F1058+F1064+F1069+F1074+F1079+F1084+F1089+F1094+F1100+F1104+F1110+F1117+F1122+F1130+F1135+F1141+F1148+F1153+F1159+F1165+F1171+F1175+F1180+F1187+F1193+F1200+F1207+F1213+F1220+F1227+F1234+F1240+F1246+F1251</f>
        <v>0</v>
      </c>
    </row>
    <row r="1253" spans="1:6" ht="102.6" customHeight="1" thickBot="1" x14ac:dyDescent="0.3">
      <c r="A1253" s="70" t="s">
        <v>448</v>
      </c>
      <c r="B1253" s="71"/>
      <c r="C1253" s="71"/>
      <c r="D1253" s="71"/>
      <c r="E1253" s="71"/>
      <c r="F1253" s="67">
        <f>F486+F962+F1252</f>
        <v>0</v>
      </c>
    </row>
    <row r="1254" spans="1:6" ht="30" customHeight="1" x14ac:dyDescent="0.25">
      <c r="A1254" s="1"/>
      <c r="B1254" s="1"/>
      <c r="C1254" s="29"/>
      <c r="D1254" s="29"/>
      <c r="E1254" s="29"/>
      <c r="F1254" s="61"/>
    </row>
    <row r="1255" spans="1:6" ht="30" customHeight="1" x14ac:dyDescent="0.25">
      <c r="A1255" s="8"/>
      <c r="B1255" s="82" t="s">
        <v>449</v>
      </c>
      <c r="C1255" s="8"/>
      <c r="D1255" s="8"/>
      <c r="E1255" s="8"/>
      <c r="F1255" s="9"/>
    </row>
    <row r="1256" spans="1:6" ht="30" customHeight="1" x14ac:dyDescent="0.25">
      <c r="A1256" s="8"/>
      <c r="B1256" s="8"/>
      <c r="C1256" s="8"/>
      <c r="D1256" s="8"/>
      <c r="E1256" s="8"/>
      <c r="F1256" s="8"/>
    </row>
    <row r="1257" spans="1:6" ht="30" customHeight="1" x14ac:dyDescent="0.25">
      <c r="A1257" s="8"/>
      <c r="B1257" s="8"/>
      <c r="C1257" s="8"/>
      <c r="D1257" s="8"/>
      <c r="E1257" s="8"/>
      <c r="F1257" s="8"/>
    </row>
    <row r="1258" spans="1:6" ht="30" customHeight="1" x14ac:dyDescent="0.25">
      <c r="A1258" s="8"/>
      <c r="B1258" s="8"/>
      <c r="C1258" s="8"/>
      <c r="D1258" s="8"/>
      <c r="E1258" s="8"/>
      <c r="F1258" s="10"/>
    </row>
    <row r="1259" spans="1:6" x14ac:dyDescent="0.25">
      <c r="F1259" s="2"/>
    </row>
  </sheetData>
  <mergeCells count="651">
    <mergeCell ref="A951:B951"/>
    <mergeCell ref="A928:B928"/>
    <mergeCell ref="A929:B929"/>
    <mergeCell ref="D929:F929"/>
    <mergeCell ref="A933:B933"/>
    <mergeCell ref="A934:B934"/>
    <mergeCell ref="D934:F934"/>
    <mergeCell ref="A938:B938"/>
    <mergeCell ref="A939:B939"/>
    <mergeCell ref="D939:F939"/>
    <mergeCell ref="A944:B944"/>
    <mergeCell ref="A945:B945"/>
    <mergeCell ref="D945:F945"/>
    <mergeCell ref="A963:B963"/>
    <mergeCell ref="D963:F963"/>
    <mergeCell ref="A967:B967"/>
    <mergeCell ref="A952:B952"/>
    <mergeCell ref="D952:F952"/>
    <mergeCell ref="A956:B956"/>
    <mergeCell ref="A957:B957"/>
    <mergeCell ref="D957:F957"/>
    <mergeCell ref="A961:B961"/>
    <mergeCell ref="A913:B913"/>
    <mergeCell ref="A914:B914"/>
    <mergeCell ref="D914:F914"/>
    <mergeCell ref="A919:B919"/>
    <mergeCell ref="A920:B920"/>
    <mergeCell ref="D920:F920"/>
    <mergeCell ref="A924:B924"/>
    <mergeCell ref="A925:B925"/>
    <mergeCell ref="D925:F925"/>
    <mergeCell ref="A895:B895"/>
    <mergeCell ref="A896:B896"/>
    <mergeCell ref="D896:F896"/>
    <mergeCell ref="A901:B901"/>
    <mergeCell ref="A902:B902"/>
    <mergeCell ref="D902:F902"/>
    <mergeCell ref="A907:B907"/>
    <mergeCell ref="A908:B908"/>
    <mergeCell ref="D908:F908"/>
    <mergeCell ref="D874:F874"/>
    <mergeCell ref="A879:B879"/>
    <mergeCell ref="A880:B880"/>
    <mergeCell ref="D880:F880"/>
    <mergeCell ref="A884:B884"/>
    <mergeCell ref="A885:B885"/>
    <mergeCell ref="D885:F885"/>
    <mergeCell ref="A890:B890"/>
    <mergeCell ref="A891:B891"/>
    <mergeCell ref="D891:F891"/>
    <mergeCell ref="A806:B806"/>
    <mergeCell ref="A807:B807"/>
    <mergeCell ref="D807:F807"/>
    <mergeCell ref="A812:B812"/>
    <mergeCell ref="A813:B813"/>
    <mergeCell ref="D813:F813"/>
    <mergeCell ref="A828:B828"/>
    <mergeCell ref="A829:B829"/>
    <mergeCell ref="D829:F829"/>
    <mergeCell ref="A817:B817"/>
    <mergeCell ref="A818:B818"/>
    <mergeCell ref="D818:F818"/>
    <mergeCell ref="A823:B823"/>
    <mergeCell ref="A824:B824"/>
    <mergeCell ref="D824:F824"/>
    <mergeCell ref="A791:B791"/>
    <mergeCell ref="A792:B792"/>
    <mergeCell ref="D792:F792"/>
    <mergeCell ref="A796:B796"/>
    <mergeCell ref="A797:B797"/>
    <mergeCell ref="D797:F797"/>
    <mergeCell ref="A801:B801"/>
    <mergeCell ref="A802:B802"/>
    <mergeCell ref="D802:F802"/>
    <mergeCell ref="A786:B786"/>
    <mergeCell ref="A787:B787"/>
    <mergeCell ref="D787:F787"/>
    <mergeCell ref="A771:B771"/>
    <mergeCell ref="A772:B772"/>
    <mergeCell ref="D772:F772"/>
    <mergeCell ref="A776:B776"/>
    <mergeCell ref="A777:B777"/>
    <mergeCell ref="D777:F777"/>
    <mergeCell ref="A781:B781"/>
    <mergeCell ref="A782:B782"/>
    <mergeCell ref="D782:F782"/>
    <mergeCell ref="A693:B693"/>
    <mergeCell ref="D693:F693"/>
    <mergeCell ref="A698:B698"/>
    <mergeCell ref="A699:B699"/>
    <mergeCell ref="D699:F699"/>
    <mergeCell ref="A703:B703"/>
    <mergeCell ref="A677:B677"/>
    <mergeCell ref="D677:F677"/>
    <mergeCell ref="A682:B682"/>
    <mergeCell ref="A683:B683"/>
    <mergeCell ref="D683:F683"/>
    <mergeCell ref="A687:B687"/>
    <mergeCell ref="A688:B688"/>
    <mergeCell ref="D688:F688"/>
    <mergeCell ref="A692:B692"/>
    <mergeCell ref="A660:B660"/>
    <mergeCell ref="D660:F660"/>
    <mergeCell ref="A666:B666"/>
    <mergeCell ref="A667:B667"/>
    <mergeCell ref="D667:F667"/>
    <mergeCell ref="A671:B671"/>
    <mergeCell ref="A672:B672"/>
    <mergeCell ref="D672:F672"/>
    <mergeCell ref="A676:B676"/>
    <mergeCell ref="A654:B654"/>
    <mergeCell ref="D654:F654"/>
    <mergeCell ref="A659:B659"/>
    <mergeCell ref="A635:B635"/>
    <mergeCell ref="D635:F635"/>
    <mergeCell ref="A641:B641"/>
    <mergeCell ref="A642:B642"/>
    <mergeCell ref="D642:F642"/>
    <mergeCell ref="A647:B647"/>
    <mergeCell ref="A648:B648"/>
    <mergeCell ref="D648:F648"/>
    <mergeCell ref="A653:B653"/>
    <mergeCell ref="A620:B620"/>
    <mergeCell ref="D620:F620"/>
    <mergeCell ref="A624:B624"/>
    <mergeCell ref="A625:B625"/>
    <mergeCell ref="D625:F625"/>
    <mergeCell ref="A629:B629"/>
    <mergeCell ref="A630:B630"/>
    <mergeCell ref="D630:F630"/>
    <mergeCell ref="A634:B634"/>
    <mergeCell ref="A601:B601"/>
    <mergeCell ref="D601:F601"/>
    <mergeCell ref="A606:B606"/>
    <mergeCell ref="A607:B607"/>
    <mergeCell ref="D607:F607"/>
    <mergeCell ref="A613:B613"/>
    <mergeCell ref="A614:B614"/>
    <mergeCell ref="D614:F614"/>
    <mergeCell ref="A619:B619"/>
    <mergeCell ref="A588:B588"/>
    <mergeCell ref="D588:F588"/>
    <mergeCell ref="A593:B593"/>
    <mergeCell ref="A594:B594"/>
    <mergeCell ref="D594:F594"/>
    <mergeCell ref="A600:B600"/>
    <mergeCell ref="A569:B569"/>
    <mergeCell ref="D569:F569"/>
    <mergeCell ref="A575:B575"/>
    <mergeCell ref="A576:B576"/>
    <mergeCell ref="D576:F576"/>
    <mergeCell ref="A580:B580"/>
    <mergeCell ref="A581:B581"/>
    <mergeCell ref="D581:F581"/>
    <mergeCell ref="A587:B587"/>
    <mergeCell ref="A551:B551"/>
    <mergeCell ref="D551:F551"/>
    <mergeCell ref="A556:B556"/>
    <mergeCell ref="A557:B557"/>
    <mergeCell ref="D557:F557"/>
    <mergeCell ref="A562:B562"/>
    <mergeCell ref="A563:B563"/>
    <mergeCell ref="D563:F563"/>
    <mergeCell ref="A568:B568"/>
    <mergeCell ref="A532:B532"/>
    <mergeCell ref="D532:F532"/>
    <mergeCell ref="A536:B536"/>
    <mergeCell ref="A537:B537"/>
    <mergeCell ref="D537:F537"/>
    <mergeCell ref="A542:B542"/>
    <mergeCell ref="A543:B543"/>
    <mergeCell ref="D543:F543"/>
    <mergeCell ref="A550:B550"/>
    <mergeCell ref="A514:B514"/>
    <mergeCell ref="D514:F514"/>
    <mergeCell ref="A519:B519"/>
    <mergeCell ref="A520:B520"/>
    <mergeCell ref="D520:F520"/>
    <mergeCell ref="A525:B525"/>
    <mergeCell ref="A526:B526"/>
    <mergeCell ref="D526:F526"/>
    <mergeCell ref="A531:B531"/>
    <mergeCell ref="A500:B500"/>
    <mergeCell ref="D500:F500"/>
    <mergeCell ref="A507:B507"/>
    <mergeCell ref="A508:B508"/>
    <mergeCell ref="D508:F508"/>
    <mergeCell ref="A513:B513"/>
    <mergeCell ref="A488:B488"/>
    <mergeCell ref="D488:F488"/>
    <mergeCell ref="A494:B494"/>
    <mergeCell ref="A495:B495"/>
    <mergeCell ref="D495:F495"/>
    <mergeCell ref="A499:B499"/>
    <mergeCell ref="A480:B480"/>
    <mergeCell ref="D480:F480"/>
    <mergeCell ref="A485:B485"/>
    <mergeCell ref="A462:B462"/>
    <mergeCell ref="D462:F462"/>
    <mergeCell ref="A467:B467"/>
    <mergeCell ref="A468:B468"/>
    <mergeCell ref="D468:F468"/>
    <mergeCell ref="A473:B473"/>
    <mergeCell ref="A474:B474"/>
    <mergeCell ref="D474:F474"/>
    <mergeCell ref="A479:B479"/>
    <mergeCell ref="A444:B444"/>
    <mergeCell ref="D444:F444"/>
    <mergeCell ref="A449:B449"/>
    <mergeCell ref="A450:B450"/>
    <mergeCell ref="D450:F450"/>
    <mergeCell ref="A455:B455"/>
    <mergeCell ref="A456:B456"/>
    <mergeCell ref="D456:F456"/>
    <mergeCell ref="A461:B461"/>
    <mergeCell ref="A426:B426"/>
    <mergeCell ref="D426:F426"/>
    <mergeCell ref="A430:B430"/>
    <mergeCell ref="A431:B431"/>
    <mergeCell ref="D431:F431"/>
    <mergeCell ref="A437:B437"/>
    <mergeCell ref="A438:B438"/>
    <mergeCell ref="D438:F438"/>
    <mergeCell ref="A443:B443"/>
    <mergeCell ref="A382:B382"/>
    <mergeCell ref="A383:B383"/>
    <mergeCell ref="D383:F383"/>
    <mergeCell ref="A389:B389"/>
    <mergeCell ref="A390:B390"/>
    <mergeCell ref="D390:F390"/>
    <mergeCell ref="A395:B395"/>
    <mergeCell ref="A396:B396"/>
    <mergeCell ref="D396:F396"/>
    <mergeCell ref="A364:B364"/>
    <mergeCell ref="A365:B365"/>
    <mergeCell ref="D365:F365"/>
    <mergeCell ref="A370:B370"/>
    <mergeCell ref="A371:B371"/>
    <mergeCell ref="D371:F371"/>
    <mergeCell ref="A376:B376"/>
    <mergeCell ref="A377:B377"/>
    <mergeCell ref="D377:F377"/>
    <mergeCell ref="A347:B347"/>
    <mergeCell ref="A348:B348"/>
    <mergeCell ref="D348:F348"/>
    <mergeCell ref="A353:B353"/>
    <mergeCell ref="A354:B354"/>
    <mergeCell ref="D354:F354"/>
    <mergeCell ref="A358:B358"/>
    <mergeCell ref="A359:B359"/>
    <mergeCell ref="D359:F359"/>
    <mergeCell ref="A329:B329"/>
    <mergeCell ref="A330:B330"/>
    <mergeCell ref="D330:F330"/>
    <mergeCell ref="A335:B335"/>
    <mergeCell ref="A336:B336"/>
    <mergeCell ref="D336:F336"/>
    <mergeCell ref="A341:B341"/>
    <mergeCell ref="A342:B342"/>
    <mergeCell ref="D342:F342"/>
    <mergeCell ref="A313:B313"/>
    <mergeCell ref="A314:B314"/>
    <mergeCell ref="D314:F314"/>
    <mergeCell ref="A318:B318"/>
    <mergeCell ref="A319:B319"/>
    <mergeCell ref="D319:F319"/>
    <mergeCell ref="A322:B322"/>
    <mergeCell ref="A323:B323"/>
    <mergeCell ref="D323:F323"/>
    <mergeCell ref="A295:B295"/>
    <mergeCell ref="A296:B296"/>
    <mergeCell ref="D296:F296"/>
    <mergeCell ref="A301:B301"/>
    <mergeCell ref="A302:B302"/>
    <mergeCell ref="D302:F302"/>
    <mergeCell ref="A307:B307"/>
    <mergeCell ref="A308:B308"/>
    <mergeCell ref="D308:F308"/>
    <mergeCell ref="A278:B278"/>
    <mergeCell ref="A279:B279"/>
    <mergeCell ref="D279:F279"/>
    <mergeCell ref="A283:B283"/>
    <mergeCell ref="A284:B284"/>
    <mergeCell ref="D284:F284"/>
    <mergeCell ref="A289:B289"/>
    <mergeCell ref="A290:B290"/>
    <mergeCell ref="D290:F290"/>
    <mergeCell ref="A260:B260"/>
    <mergeCell ref="A261:B261"/>
    <mergeCell ref="D261:F261"/>
    <mergeCell ref="A266:B266"/>
    <mergeCell ref="A267:B267"/>
    <mergeCell ref="D267:F267"/>
    <mergeCell ref="A272:B272"/>
    <mergeCell ref="A273:B273"/>
    <mergeCell ref="D273:F273"/>
    <mergeCell ref="A243:B243"/>
    <mergeCell ref="A244:B244"/>
    <mergeCell ref="D244:F244"/>
    <mergeCell ref="A249:B249"/>
    <mergeCell ref="A250:B250"/>
    <mergeCell ref="D250:F250"/>
    <mergeCell ref="A255:B255"/>
    <mergeCell ref="A256:B256"/>
    <mergeCell ref="D256:F256"/>
    <mergeCell ref="A226:B226"/>
    <mergeCell ref="A227:B227"/>
    <mergeCell ref="D227:F227"/>
    <mergeCell ref="A232:B232"/>
    <mergeCell ref="A233:B233"/>
    <mergeCell ref="D233:F233"/>
    <mergeCell ref="A238:B238"/>
    <mergeCell ref="A239:B239"/>
    <mergeCell ref="D239:F239"/>
    <mergeCell ref="A208:B208"/>
    <mergeCell ref="A209:B209"/>
    <mergeCell ref="D209:F209"/>
    <mergeCell ref="A214:B214"/>
    <mergeCell ref="A215:B215"/>
    <mergeCell ref="D215:F215"/>
    <mergeCell ref="A220:B220"/>
    <mergeCell ref="A221:B221"/>
    <mergeCell ref="D221:F221"/>
    <mergeCell ref="A834:B834"/>
    <mergeCell ref="A835:B835"/>
    <mergeCell ref="D835:F835"/>
    <mergeCell ref="A840:B840"/>
    <mergeCell ref="A841:B841"/>
    <mergeCell ref="D841:F841"/>
    <mergeCell ref="A847:B847"/>
    <mergeCell ref="D847:F847"/>
    <mergeCell ref="A846:B846"/>
    <mergeCell ref="A852:B852"/>
    <mergeCell ref="A853:B853"/>
    <mergeCell ref="D853:F853"/>
    <mergeCell ref="A859:B859"/>
    <mergeCell ref="A860:B860"/>
    <mergeCell ref="D860:F860"/>
    <mergeCell ref="A864:B864"/>
    <mergeCell ref="A865:B865"/>
    <mergeCell ref="D865:F865"/>
    <mergeCell ref="A868:B868"/>
    <mergeCell ref="A869:B869"/>
    <mergeCell ref="D869:F869"/>
    <mergeCell ref="A873:B873"/>
    <mergeCell ref="A874:B874"/>
    <mergeCell ref="D725:F725"/>
    <mergeCell ref="A730:B730"/>
    <mergeCell ref="A731:B731"/>
    <mergeCell ref="D731:F731"/>
    <mergeCell ref="A736:B736"/>
    <mergeCell ref="D736:F736"/>
    <mergeCell ref="A735:B735"/>
    <mergeCell ref="D742:F742"/>
    <mergeCell ref="A749:B749"/>
    <mergeCell ref="A750:B750"/>
    <mergeCell ref="D750:F750"/>
    <mergeCell ref="A754:B754"/>
    <mergeCell ref="A755:B755"/>
    <mergeCell ref="D755:F755"/>
    <mergeCell ref="A759:B759"/>
    <mergeCell ref="A760:B760"/>
    <mergeCell ref="D760:F760"/>
    <mergeCell ref="A742:B742"/>
    <mergeCell ref="A766:B766"/>
    <mergeCell ref="A767:B767"/>
    <mergeCell ref="D767:F767"/>
    <mergeCell ref="D402:F402"/>
    <mergeCell ref="A407:B407"/>
    <mergeCell ref="A408:B408"/>
    <mergeCell ref="D408:F408"/>
    <mergeCell ref="A413:B413"/>
    <mergeCell ref="A414:B414"/>
    <mergeCell ref="D414:F414"/>
    <mergeCell ref="A741:B741"/>
    <mergeCell ref="A704:B704"/>
    <mergeCell ref="D704:F704"/>
    <mergeCell ref="A708:B708"/>
    <mergeCell ref="A709:B709"/>
    <mergeCell ref="D709:F709"/>
    <mergeCell ref="A713:B713"/>
    <mergeCell ref="A714:B714"/>
    <mergeCell ref="D714:F714"/>
    <mergeCell ref="A718:B718"/>
    <mergeCell ref="A719:B719"/>
    <mergeCell ref="D719:F719"/>
    <mergeCell ref="A724:B724"/>
    <mergeCell ref="A725:B725"/>
    <mergeCell ref="D420:F420"/>
    <mergeCell ref="A425:B425"/>
    <mergeCell ref="A419:B419"/>
    <mergeCell ref="C2:F2"/>
    <mergeCell ref="C3:F3"/>
    <mergeCell ref="A2:B2"/>
    <mergeCell ref="A147:B147"/>
    <mergeCell ref="D147:F147"/>
    <mergeCell ref="A153:B153"/>
    <mergeCell ref="A154:B154"/>
    <mergeCell ref="D154:F154"/>
    <mergeCell ref="A160:B160"/>
    <mergeCell ref="A5:B5"/>
    <mergeCell ref="D5:F5"/>
    <mergeCell ref="A11:B11"/>
    <mergeCell ref="D11:F11"/>
    <mergeCell ref="A10:B10"/>
    <mergeCell ref="D62:F62"/>
    <mergeCell ref="A66:B66"/>
    <mergeCell ref="A67:B67"/>
    <mergeCell ref="D67:F67"/>
    <mergeCell ref="A71:B71"/>
    <mergeCell ref="D88:F88"/>
    <mergeCell ref="A92:B92"/>
    <mergeCell ref="A93:B93"/>
    <mergeCell ref="D161:F161"/>
    <mergeCell ref="A167:B167"/>
    <mergeCell ref="A168:B168"/>
    <mergeCell ref="D168:F168"/>
    <mergeCell ref="A172:B172"/>
    <mergeCell ref="A173:B173"/>
    <mergeCell ref="D173:F173"/>
    <mergeCell ref="A109:B109"/>
    <mergeCell ref="D109:F109"/>
    <mergeCell ref="A114:B114"/>
    <mergeCell ref="D72:F72"/>
    <mergeCell ref="A76:B76"/>
    <mergeCell ref="A77:B77"/>
    <mergeCell ref="A72:B72"/>
    <mergeCell ref="D99:F99"/>
    <mergeCell ref="A103:B103"/>
    <mergeCell ref="A104:B104"/>
    <mergeCell ref="D104:F104"/>
    <mergeCell ref="A108:B108"/>
    <mergeCell ref="A82:B82"/>
    <mergeCell ref="D82:F82"/>
    <mergeCell ref="A87:B87"/>
    <mergeCell ref="A88:B88"/>
    <mergeCell ref="D93:F93"/>
    <mergeCell ref="A98:B98"/>
    <mergeCell ref="A401:B401"/>
    <mergeCell ref="A402:B402"/>
    <mergeCell ref="A15:B15"/>
    <mergeCell ref="A16:B16"/>
    <mergeCell ref="D16:F16"/>
    <mergeCell ref="A22:B22"/>
    <mergeCell ref="D22:F22"/>
    <mergeCell ref="A3:B3"/>
    <mergeCell ref="A177:B177"/>
    <mergeCell ref="A178:B178"/>
    <mergeCell ref="D178:F178"/>
    <mergeCell ref="A183:B183"/>
    <mergeCell ref="A184:B184"/>
    <mergeCell ref="D184:F184"/>
    <mergeCell ref="A189:B189"/>
    <mergeCell ref="A190:B190"/>
    <mergeCell ref="D190:F190"/>
    <mergeCell ref="A196:B196"/>
    <mergeCell ref="A197:B197"/>
    <mergeCell ref="D197:F197"/>
    <mergeCell ref="A202:B202"/>
    <mergeCell ref="A203:B203"/>
    <mergeCell ref="D203:F203"/>
    <mergeCell ref="A161:B161"/>
    <mergeCell ref="A420:B420"/>
    <mergeCell ref="A50:B50"/>
    <mergeCell ref="A51:B51"/>
    <mergeCell ref="D51:F51"/>
    <mergeCell ref="A21:B21"/>
    <mergeCell ref="A27:B27"/>
    <mergeCell ref="A28:B28"/>
    <mergeCell ref="D28:F28"/>
    <mergeCell ref="A33:B33"/>
    <mergeCell ref="A34:B34"/>
    <mergeCell ref="D34:F34"/>
    <mergeCell ref="A38:B38"/>
    <mergeCell ref="A39:B39"/>
    <mergeCell ref="D39:F39"/>
    <mergeCell ref="A44:B44"/>
    <mergeCell ref="A45:B45"/>
    <mergeCell ref="D45:F45"/>
    <mergeCell ref="D77:F77"/>
    <mergeCell ref="A81:B81"/>
    <mergeCell ref="A56:B56"/>
    <mergeCell ref="A57:B57"/>
    <mergeCell ref="D57:F57"/>
    <mergeCell ref="A61:B61"/>
    <mergeCell ref="A62:B62"/>
    <mergeCell ref="A487:F487"/>
    <mergeCell ref="A4:F4"/>
    <mergeCell ref="A968:F968"/>
    <mergeCell ref="A969:B969"/>
    <mergeCell ref="D969:F969"/>
    <mergeCell ref="A973:B973"/>
    <mergeCell ref="A974:B974"/>
    <mergeCell ref="D974:F974"/>
    <mergeCell ref="A132:B132"/>
    <mergeCell ref="D132:F132"/>
    <mergeCell ref="A139:B139"/>
    <mergeCell ref="A140:B140"/>
    <mergeCell ref="D140:F140"/>
    <mergeCell ref="A146:B146"/>
    <mergeCell ref="A115:B115"/>
    <mergeCell ref="D115:F115"/>
    <mergeCell ref="A119:B119"/>
    <mergeCell ref="A120:B120"/>
    <mergeCell ref="D120:F120"/>
    <mergeCell ref="A125:B125"/>
    <mergeCell ref="A126:B126"/>
    <mergeCell ref="D126:F126"/>
    <mergeCell ref="A131:B131"/>
    <mergeCell ref="A99:B99"/>
    <mergeCell ref="A978:B978"/>
    <mergeCell ref="A979:B979"/>
    <mergeCell ref="D979:F979"/>
    <mergeCell ref="A984:B984"/>
    <mergeCell ref="A985:B985"/>
    <mergeCell ref="D985:F985"/>
    <mergeCell ref="A991:B991"/>
    <mergeCell ref="A992:B992"/>
    <mergeCell ref="D992:F992"/>
    <mergeCell ref="A998:B998"/>
    <mergeCell ref="A999:B999"/>
    <mergeCell ref="D999:F999"/>
    <mergeCell ref="A1005:B1005"/>
    <mergeCell ref="A1006:B1006"/>
    <mergeCell ref="D1006:F1006"/>
    <mergeCell ref="A1010:B1010"/>
    <mergeCell ref="A1011:B1011"/>
    <mergeCell ref="D1011:F1011"/>
    <mergeCell ref="A1035:B1035"/>
    <mergeCell ref="A1036:B1036"/>
    <mergeCell ref="D1036:F1036"/>
    <mergeCell ref="A1040:B1040"/>
    <mergeCell ref="A1041:B1041"/>
    <mergeCell ref="D1041:F1041"/>
    <mergeCell ref="A1017:B1017"/>
    <mergeCell ref="A1018:B1018"/>
    <mergeCell ref="D1018:F1018"/>
    <mergeCell ref="A1022:B1022"/>
    <mergeCell ref="A1023:B1023"/>
    <mergeCell ref="D1023:F1023"/>
    <mergeCell ref="A1029:B1029"/>
    <mergeCell ref="A1030:B1030"/>
    <mergeCell ref="D1030:F1030"/>
    <mergeCell ref="A1047:B1047"/>
    <mergeCell ref="A1048:B1048"/>
    <mergeCell ref="D1048:F1048"/>
    <mergeCell ref="A1052:B1052"/>
    <mergeCell ref="A1053:B1053"/>
    <mergeCell ref="D1053:F1053"/>
    <mergeCell ref="A1058:B1058"/>
    <mergeCell ref="A1059:B1059"/>
    <mergeCell ref="D1059:F1059"/>
    <mergeCell ref="A1064:B1064"/>
    <mergeCell ref="A1065:B1065"/>
    <mergeCell ref="D1065:F1065"/>
    <mergeCell ref="A1069:B1069"/>
    <mergeCell ref="A1070:B1070"/>
    <mergeCell ref="D1070:F1070"/>
    <mergeCell ref="A1074:B1074"/>
    <mergeCell ref="A1075:B1075"/>
    <mergeCell ref="D1075:F1075"/>
    <mergeCell ref="A1079:B1079"/>
    <mergeCell ref="A1080:B1080"/>
    <mergeCell ref="D1080:F1080"/>
    <mergeCell ref="A1084:B1084"/>
    <mergeCell ref="A1085:B1085"/>
    <mergeCell ref="D1085:F1085"/>
    <mergeCell ref="A1089:B1089"/>
    <mergeCell ref="A1090:B1090"/>
    <mergeCell ref="D1090:F1090"/>
    <mergeCell ref="A1094:B1094"/>
    <mergeCell ref="A1095:B1095"/>
    <mergeCell ref="D1095:F1095"/>
    <mergeCell ref="A1100:B1100"/>
    <mergeCell ref="A1101:B1101"/>
    <mergeCell ref="D1101:F1101"/>
    <mergeCell ref="A1104:B1104"/>
    <mergeCell ref="A1105:B1105"/>
    <mergeCell ref="D1105:F1105"/>
    <mergeCell ref="A1131:B1131"/>
    <mergeCell ref="D1131:F1131"/>
    <mergeCell ref="A1135:B1135"/>
    <mergeCell ref="A1136:B1136"/>
    <mergeCell ref="D1136:F1136"/>
    <mergeCell ref="A1141:B1141"/>
    <mergeCell ref="A1142:B1142"/>
    <mergeCell ref="D1142:F1142"/>
    <mergeCell ref="A1110:B1110"/>
    <mergeCell ref="A1111:B1111"/>
    <mergeCell ref="D1111:F1111"/>
    <mergeCell ref="A1117:B1117"/>
    <mergeCell ref="A1118:B1118"/>
    <mergeCell ref="D1118:F1118"/>
    <mergeCell ref="A1122:B1122"/>
    <mergeCell ref="A1130:B1130"/>
    <mergeCell ref="A1123:B1123"/>
    <mergeCell ref="D1123:F1123"/>
    <mergeCell ref="A1160:B1160"/>
    <mergeCell ref="D1160:F1160"/>
    <mergeCell ref="A1165:B1165"/>
    <mergeCell ref="A1166:B1166"/>
    <mergeCell ref="D1166:F1166"/>
    <mergeCell ref="A1171:B1171"/>
    <mergeCell ref="A1148:B1148"/>
    <mergeCell ref="A1149:B1149"/>
    <mergeCell ref="D1149:F1149"/>
    <mergeCell ref="A1153:B1153"/>
    <mergeCell ref="A1159:B1159"/>
    <mergeCell ref="A1154:B1154"/>
    <mergeCell ref="D1154:F1154"/>
    <mergeCell ref="A1172:B1172"/>
    <mergeCell ref="D1172:F1172"/>
    <mergeCell ref="A1176:B1176"/>
    <mergeCell ref="D1176:F1176"/>
    <mergeCell ref="A1180:B1180"/>
    <mergeCell ref="A1175:B1175"/>
    <mergeCell ref="A1181:B1181"/>
    <mergeCell ref="D1181:F1181"/>
    <mergeCell ref="A1187:B1187"/>
    <mergeCell ref="A1188:B1188"/>
    <mergeCell ref="D1188:F1188"/>
    <mergeCell ref="A1193:B1193"/>
    <mergeCell ref="A1194:B1194"/>
    <mergeCell ref="D1194:F1194"/>
    <mergeCell ref="A1200:B1200"/>
    <mergeCell ref="A1201:B1201"/>
    <mergeCell ref="D1201:F1201"/>
    <mergeCell ref="A1207:B1207"/>
    <mergeCell ref="A1208:B1208"/>
    <mergeCell ref="D1208:F1208"/>
    <mergeCell ref="A1234:B1234"/>
    <mergeCell ref="A1235:B1235"/>
    <mergeCell ref="D1235:F1235"/>
    <mergeCell ref="A1240:B1240"/>
    <mergeCell ref="A1241:B1241"/>
    <mergeCell ref="D1241:F1241"/>
    <mergeCell ref="A1246:B1246"/>
    <mergeCell ref="A1251:B1251"/>
    <mergeCell ref="A1253:E1253"/>
    <mergeCell ref="A1247:B1247"/>
    <mergeCell ref="D1247:F1247"/>
    <mergeCell ref="A1252:B1252"/>
    <mergeCell ref="A1213:B1213"/>
    <mergeCell ref="A1214:B1214"/>
    <mergeCell ref="D1214:F1214"/>
    <mergeCell ref="A1220:B1220"/>
    <mergeCell ref="A1221:B1221"/>
    <mergeCell ref="D1221:F1221"/>
    <mergeCell ref="A1227:B1227"/>
    <mergeCell ref="A1228:B1228"/>
    <mergeCell ref="D1228:F1228"/>
  </mergeCells>
  <printOptions horizontalCentered="1" verticalCentered="1"/>
  <pageMargins left="0" right="0" top="0" bottom="0" header="0.25" footer="0.25"/>
  <pageSetup paperSize="9" scale="45" orientation="landscape" r:id="rId1"/>
  <rowBreaks count="43" manualBreakCount="43">
    <brk id="21" max="5" man="1"/>
    <brk id="38" max="5" man="1"/>
    <brk id="61" max="5" man="1"/>
    <brk id="87" max="5" man="1"/>
    <brk id="114" max="5" man="1"/>
    <brk id="139" max="5" man="1"/>
    <brk id="172" max="5" man="1"/>
    <brk id="202" max="5" man="1"/>
    <brk id="232" max="5" man="1"/>
    <brk id="260" max="5" man="1"/>
    <brk id="289" max="5" man="1"/>
    <brk id="322" max="5" man="1"/>
    <brk id="353" max="5" man="1"/>
    <brk id="376" max="5" man="1"/>
    <brk id="395" max="5" man="1"/>
    <brk id="430" max="5" man="1"/>
    <brk id="461" max="5" man="1"/>
    <brk id="486" max="5" man="1"/>
    <brk id="519" max="5" man="1"/>
    <brk id="550" max="5" man="1"/>
    <brk id="580" max="5" man="1"/>
    <brk id="613" max="5" man="1"/>
    <brk id="647" max="5" man="1"/>
    <brk id="676" max="5" man="1"/>
    <brk id="703" max="5" man="1"/>
    <brk id="735" max="5" man="1"/>
    <brk id="766" max="5" man="1"/>
    <brk id="791" max="5" man="1"/>
    <brk id="823" max="5" man="1"/>
    <brk id="846" max="5" man="1"/>
    <brk id="879" max="5" man="1"/>
    <brk id="907" max="5" man="1"/>
    <brk id="938" max="5" man="1"/>
    <brk id="967" max="5" man="1"/>
    <brk id="998" max="5" man="1"/>
    <brk id="1029" max="5" man="1"/>
    <brk id="1058" max="5" man="1"/>
    <brk id="1089" max="5" man="1"/>
    <brk id="1122" max="5" man="1"/>
    <brk id="1153" max="5" man="1"/>
    <brk id="1180" max="5" man="1"/>
    <brk id="1207" max="5" man="1"/>
    <brk id="1240" max="5" man="1"/>
  </rowBreaks>
  <ignoredErrors>
    <ignoredError sqref="F115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Logar Classes Rehabilitation Bo</vt:lpstr>
      <vt:lpstr>'Logar Classes Rehabilitation Bo'!Print_Area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Mayar CICA</cp:lastModifiedBy>
  <cp:lastPrinted>2024-04-25T00:44:34Z</cp:lastPrinted>
  <dcterms:created xsi:type="dcterms:W3CDTF">2020-09-15T08:55:19Z</dcterms:created>
  <dcterms:modified xsi:type="dcterms:W3CDTF">2024-04-25T00:45:15Z</dcterms:modified>
</cp:coreProperties>
</file>