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RIDGE\Shamir\"/>
    </mc:Choice>
  </mc:AlternateContent>
  <xr:revisionPtr revIDLastSave="0" documentId="13_ncr:1_{3E7C5631-6FF9-4DBD-A631-71BC85AB07DE}" xr6:coauthVersionLast="47" xr6:coauthVersionMax="47" xr10:uidLastSave="{00000000-0000-0000-0000-000000000000}"/>
  <bookViews>
    <workbookView xWindow="-120" yWindow="-120" windowWidth="24240" windowHeight="13020" tabRatio="976" xr2:uid="{00000000-000D-0000-FFFF-FFFF00000000}"/>
  </bookViews>
  <sheets>
    <sheet name="Total BoQ of Shamir" sheetId="20" r:id="rId1"/>
  </sheets>
  <definedNames>
    <definedName name="_xlnm.Print_Area" localSheetId="0">'Total BoQ of Shamir'!$A$1:$G$55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20" l="1"/>
  <c r="F53" i="20"/>
  <c r="F49" i="20"/>
  <c r="F50" i="20"/>
  <c r="F51" i="20"/>
  <c r="F52" i="20"/>
  <c r="F40" i="20"/>
  <c r="F39" i="20"/>
  <c r="F38" i="20"/>
  <c r="F37" i="20"/>
  <c r="F36" i="20"/>
  <c r="F35" i="20"/>
  <c r="F34" i="20"/>
  <c r="F41" i="20" s="1"/>
  <c r="F48" i="20"/>
  <c r="F47" i="20"/>
  <c r="F44" i="20"/>
  <c r="F43" i="20"/>
  <c r="F45" i="20" s="1"/>
  <c r="F31" i="20"/>
  <c r="F30" i="20"/>
  <c r="F29" i="20"/>
  <c r="F32" i="20" s="1"/>
  <c r="F26" i="20"/>
  <c r="F25" i="20"/>
  <c r="F24" i="20"/>
  <c r="F23" i="20"/>
  <c r="F22" i="20"/>
  <c r="F21" i="20"/>
  <c r="F20" i="20"/>
  <c r="F17" i="20"/>
  <c r="F16" i="20"/>
  <c r="F15" i="20"/>
  <c r="F14" i="20"/>
  <c r="F13" i="20"/>
  <c r="F12" i="20"/>
  <c r="F11" i="20"/>
  <c r="F10" i="20"/>
  <c r="B6" i="20"/>
  <c r="F27" i="20" l="1"/>
  <c r="F18" i="20"/>
</calcChain>
</file>

<file path=xl/sharedStrings.xml><?xml version="1.0" encoding="utf-8"?>
<sst xmlns="http://schemas.openxmlformats.org/spreadsheetml/2006/main" count="144" uniqueCount="118">
  <si>
    <t>Unit</t>
  </si>
  <si>
    <t>A1</t>
  </si>
  <si>
    <t>A2</t>
  </si>
  <si>
    <t>A3</t>
  </si>
  <si>
    <t>A4</t>
  </si>
  <si>
    <t>A5</t>
  </si>
  <si>
    <t>A6</t>
  </si>
  <si>
    <t>A7</t>
  </si>
  <si>
    <t>Province:</t>
  </si>
  <si>
    <t>District:</t>
  </si>
  <si>
    <t>CDC:</t>
  </si>
  <si>
    <t xml:space="preserve">Title            </t>
  </si>
  <si>
    <t>Item</t>
  </si>
  <si>
    <t>Quantity</t>
  </si>
  <si>
    <t>Unit cost</t>
  </si>
  <si>
    <t>Total cost</t>
  </si>
  <si>
    <r>
      <t>m</t>
    </r>
    <r>
      <rPr>
        <b/>
        <vertAlign val="superscript"/>
        <sz val="12"/>
        <rFont val="Arial"/>
        <family val="2"/>
      </rPr>
      <t>3</t>
    </r>
  </si>
  <si>
    <t>A8</t>
  </si>
  <si>
    <t>LS</t>
  </si>
  <si>
    <t>Date:</t>
  </si>
  <si>
    <t>Kabul</t>
  </si>
  <si>
    <t>Guldara</t>
  </si>
  <si>
    <r>
      <t>m</t>
    </r>
    <r>
      <rPr>
        <b/>
        <sz val="8"/>
        <rFont val="Arial"/>
        <family val="2"/>
      </rPr>
      <t>2</t>
    </r>
  </si>
  <si>
    <t>$</t>
  </si>
  <si>
    <r>
      <t xml:space="preserve">Excavation </t>
    </r>
    <r>
      <rPr>
        <sz val="12"/>
        <rFont val="Arial"/>
        <family val="2"/>
      </rPr>
      <t>(The nature of the land is mountainous and rocky.)</t>
    </r>
  </si>
  <si>
    <t>Remark</t>
  </si>
  <si>
    <r>
      <t xml:space="preserve">Stone Masonry  M300 (1:4) </t>
    </r>
    <r>
      <rPr>
        <sz val="12"/>
        <rFont val="Arial"/>
        <family val="2"/>
      </rPr>
      <t>(Stone will be crushed stone, cement will be fresh and M400, and the Sand is washed from the soil.)</t>
    </r>
    <r>
      <rPr>
        <b/>
        <sz val="12"/>
        <rFont val="Arial"/>
        <family val="2"/>
      </rPr>
      <t xml:space="preserve"> Use the antifreeze admixture Eropean standard only.</t>
    </r>
  </si>
  <si>
    <t>m</t>
  </si>
  <si>
    <t>Compaction 95%</t>
  </si>
  <si>
    <t>Project Number:</t>
  </si>
  <si>
    <t>Bill of Quantity of Stone Masonry Canal</t>
  </si>
  <si>
    <t>A</t>
  </si>
  <si>
    <t>Pre-Construction Activities</t>
  </si>
  <si>
    <t>B</t>
  </si>
  <si>
    <t>Construction Activities</t>
  </si>
  <si>
    <t>B1</t>
  </si>
  <si>
    <t>B2</t>
  </si>
  <si>
    <t>C</t>
  </si>
  <si>
    <t>Completion Steps</t>
  </si>
  <si>
    <t>Cold Weather Plan</t>
  </si>
  <si>
    <t>D</t>
  </si>
  <si>
    <t>Sub Total of A</t>
  </si>
  <si>
    <t>Sub Total of B</t>
  </si>
  <si>
    <t>Sub Total of C</t>
  </si>
  <si>
    <t>Sub Total of D</t>
  </si>
  <si>
    <t>B3</t>
  </si>
  <si>
    <t>B4</t>
  </si>
  <si>
    <t>B5</t>
  </si>
  <si>
    <t>B6</t>
  </si>
  <si>
    <t>B7</t>
  </si>
  <si>
    <t>C1</t>
  </si>
  <si>
    <t>C2</t>
  </si>
  <si>
    <t>C3</t>
  </si>
  <si>
    <t>D1</t>
  </si>
  <si>
    <t>D2</t>
  </si>
  <si>
    <t>D3</t>
  </si>
  <si>
    <t>D4</t>
  </si>
  <si>
    <t>D5</t>
  </si>
  <si>
    <t>D6</t>
  </si>
  <si>
    <t>D7</t>
  </si>
  <si>
    <t>Glass wool</t>
  </si>
  <si>
    <t>Farashut</t>
  </si>
  <si>
    <t xml:space="preserve">wood-burning heaters </t>
  </si>
  <si>
    <t>Firewood burned Oak (Baloot)</t>
  </si>
  <si>
    <t>Boiling Water</t>
  </si>
  <si>
    <t>E</t>
  </si>
  <si>
    <t>E1</t>
  </si>
  <si>
    <t>E2</t>
  </si>
  <si>
    <t>Sub Total of E</t>
  </si>
  <si>
    <t>All activities must be approved and later implemented in accordance with the guidance of the NCA Engineer.</t>
  </si>
  <si>
    <t>All activities must be approved and later implemented in accordance with the guidance of the NCA Engineer</t>
  </si>
  <si>
    <t>Company Stamp and Signature</t>
  </si>
  <si>
    <t>m2</t>
  </si>
  <si>
    <t>m3</t>
  </si>
  <si>
    <r>
      <t xml:space="preserve">Water Stopper </t>
    </r>
    <r>
      <rPr>
        <sz val="12"/>
        <rFont val="Arial"/>
        <family val="2"/>
      </rPr>
      <t>(Eropean standard only, T= 4mm, W=20cm</t>
    </r>
  </si>
  <si>
    <t>pc</t>
  </si>
  <si>
    <r>
      <t xml:space="preserve">Sign Board </t>
    </r>
    <r>
      <rPr>
        <sz val="12"/>
        <rFont val="Arial"/>
        <family val="2"/>
      </rPr>
      <t>(metalic, h= 2.5m, w= 1.2m)</t>
    </r>
  </si>
  <si>
    <t>kg</t>
  </si>
  <si>
    <t>Masonry metal scaffolding for 10x30 m</t>
  </si>
  <si>
    <r>
      <t>m</t>
    </r>
    <r>
      <rPr>
        <b/>
        <vertAlign val="superscript"/>
        <sz val="12"/>
        <rFont val="Arial"/>
        <family val="2"/>
      </rPr>
      <t>2</t>
    </r>
  </si>
  <si>
    <t>Gloves</t>
  </si>
  <si>
    <t>Safety Plan</t>
  </si>
  <si>
    <t>F</t>
  </si>
  <si>
    <t>F1</t>
  </si>
  <si>
    <t>F2</t>
  </si>
  <si>
    <t>F3</t>
  </si>
  <si>
    <t>F4</t>
  </si>
  <si>
    <t>Sub Total of F</t>
  </si>
  <si>
    <t>Pair</t>
  </si>
  <si>
    <t>PC</t>
  </si>
  <si>
    <t>Rehabilitation of Water Reservoir Pool</t>
  </si>
  <si>
    <t>Lot 003</t>
  </si>
  <si>
    <t>Shamir</t>
  </si>
  <si>
    <t xml:space="preserve">Total of A, B, C, D, E, and F </t>
  </si>
  <si>
    <r>
      <t xml:space="preserve">Site Preparation </t>
    </r>
    <r>
      <rPr>
        <sz val="12"/>
        <rFont val="Arial"/>
        <family val="2"/>
      </rPr>
      <t>(Along the Canal is the weeds)</t>
    </r>
  </si>
  <si>
    <t>Level Survey during the Canal implementation</t>
  </si>
  <si>
    <r>
      <t>Stone Test</t>
    </r>
    <r>
      <rPr>
        <sz val="11"/>
        <rFont val="Arial"/>
        <family val="2"/>
      </rPr>
      <t xml:space="preserve"> (According to the needs of the project)</t>
    </r>
  </si>
  <si>
    <r>
      <t xml:space="preserve">PCC Test </t>
    </r>
    <r>
      <rPr>
        <sz val="10"/>
        <rFont val="Arial"/>
        <family val="2"/>
      </rPr>
      <t>(According to the needs of the BoQ, and Drawings)</t>
    </r>
  </si>
  <si>
    <r>
      <t xml:space="preserve">Boulder Test </t>
    </r>
    <r>
      <rPr>
        <sz val="10"/>
        <rFont val="Arial"/>
        <family val="2"/>
      </rPr>
      <t>(According to the needs of the project)</t>
    </r>
  </si>
  <si>
    <r>
      <t xml:space="preserve">Sand Test </t>
    </r>
    <r>
      <rPr>
        <sz val="11"/>
        <rFont val="Arial"/>
        <family val="2"/>
      </rPr>
      <t>(According to the needs of the project)</t>
    </r>
  </si>
  <si>
    <t>All activities must be approved and later implemented in accordance with the guidance of the NCA Engineer team leader.</t>
  </si>
  <si>
    <r>
      <t xml:space="preserve">Stone Patching </t>
    </r>
    <r>
      <rPr>
        <sz val="12"/>
        <rFont val="Arial"/>
        <family val="2"/>
      </rPr>
      <t>(Crashed Boulder Stone)</t>
    </r>
  </si>
  <si>
    <r>
      <t xml:space="preserve">PCC-M200 </t>
    </r>
    <r>
      <rPr>
        <sz val="11"/>
        <rFont val="Arial"/>
        <family val="2"/>
      </rPr>
      <t>(udner stone), (Stone will be crushed stone, cement will be fresh and M400, and the Sand is washed from the soil.)</t>
    </r>
    <r>
      <rPr>
        <b/>
        <sz val="11"/>
        <rFont val="Arial"/>
        <family val="2"/>
      </rPr>
      <t xml:space="preserve"> ISOMAT Waterproof materials are used in the same parts such as the bottom of the canal length and the bottom of the water pool.</t>
    </r>
  </si>
  <si>
    <r>
      <t xml:space="preserve">Pointing M-300, 1:4 </t>
    </r>
    <r>
      <rPr>
        <sz val="12"/>
        <rFont val="Arial"/>
        <family val="2"/>
      </rPr>
      <t>(cement will be fresh and M400 and the Sand will be washed from the soil.)</t>
    </r>
    <r>
      <rPr>
        <b/>
        <sz val="12"/>
        <rFont val="Arial"/>
        <family val="2"/>
      </rPr>
      <t xml:space="preserve"> Use the ISOMAT waterproof admixtures European standard only.</t>
    </r>
  </si>
  <si>
    <r>
      <t>Water Stopper Fortifications in each section of Canal</t>
    </r>
    <r>
      <rPr>
        <sz val="10"/>
        <rFont val="Arial"/>
        <family val="2"/>
      </rPr>
      <t xml:space="preserve"> (Use the ISOMAT waterproof admixtures European standard only)</t>
    </r>
  </si>
  <si>
    <r>
      <t xml:space="preserve">Installation of Sliding Metallic Control Gates </t>
    </r>
    <r>
      <rPr>
        <sz val="12"/>
        <rFont val="Arial"/>
        <family val="2"/>
      </rPr>
      <t>(as per drawing)</t>
    </r>
  </si>
  <si>
    <r>
      <t xml:space="preserve">Back Filling </t>
    </r>
    <r>
      <rPr>
        <sz val="10"/>
        <rFont val="Arial"/>
        <family val="2"/>
      </rPr>
      <t>(There are places in the field where the back of the canal needs to be backfilled.)</t>
    </r>
  </si>
  <si>
    <r>
      <t>Site Cleaning</t>
    </r>
    <r>
      <rPr>
        <sz val="10"/>
        <rFont val="Arial"/>
        <family val="2"/>
      </rPr>
      <t xml:space="preserve"> (Cleaning of building materials, plastic, and chemicals)</t>
    </r>
  </si>
  <si>
    <t>Antifreeze Isomat (250 kgr/500 par cement)</t>
  </si>
  <si>
    <r>
      <t xml:space="preserve">Plastering </t>
    </r>
    <r>
      <rPr>
        <sz val="12"/>
        <rFont val="Arial"/>
        <family val="2"/>
      </rPr>
      <t>(M300 - 1:4)</t>
    </r>
  </si>
  <si>
    <t>Safety vest/jacket with NCA Logo</t>
  </si>
  <si>
    <t>Safety shoes</t>
  </si>
  <si>
    <t>Safety Tape</t>
  </si>
  <si>
    <r>
      <t xml:space="preserve">First Aid Box </t>
    </r>
    <r>
      <rPr>
        <sz val="12"/>
        <rFont val="Arial"/>
        <family val="2"/>
      </rPr>
      <t>(With all the necessary equipment)</t>
    </r>
  </si>
  <si>
    <r>
      <t xml:space="preserve">Helmet </t>
    </r>
    <r>
      <rPr>
        <sz val="11"/>
        <rFont val="Arial"/>
        <family val="2"/>
      </rPr>
      <t>(White color for engineers, green color for foreman, and yellow color for laborers)</t>
    </r>
  </si>
  <si>
    <t>F5</t>
  </si>
  <si>
    <t>F6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</si>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</sst>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"/>
    <numFmt numFmtId="165" formatCode="#,##0.00;[Red]#,##0.00"/>
    <numFmt numFmtId="166" formatCode="_-* #,##0.00_-;_-* #,##0.00\-;_-* &quot;-&quot;_-;_-@_-"/>
    <numFmt numFmtId="167" formatCode="_(* #,##0.0_);_(* \(#,##0.0\);_(* &quot;-&quot;??_);_(@_)"/>
    <numFmt numFmtId="168" formatCode="0.00;[Red]0.00"/>
    <numFmt numFmtId="169" formatCode="0.0000"/>
    <numFmt numFmtId="170" formatCode="_-* #,##0.0_-;_-* #,##0.0\-;_-* &quot;-&quot;_-;_-@_-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u/>
      <sz val="14"/>
      <color theme="0"/>
      <name val="Arial"/>
      <family val="2"/>
    </font>
    <font>
      <sz val="14"/>
      <name val="Arial"/>
      <family val="2"/>
    </font>
    <font>
      <b/>
      <sz val="18"/>
      <color theme="1"/>
      <name val="Arial"/>
      <family val="2"/>
      <charset val="204"/>
    </font>
    <font>
      <b/>
      <sz val="11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36" fillId="0" borderId="0" applyFont="0" applyFill="0" applyBorder="0" applyAlignment="0" applyProtection="0"/>
  </cellStyleXfs>
  <cellXfs count="129">
    <xf numFmtId="0" fontId="0" fillId="0" borderId="0" xfId="0"/>
    <xf numFmtId="0" fontId="21" fillId="0" borderId="0" xfId="0" applyFont="1"/>
    <xf numFmtId="0" fontId="24" fillId="0" borderId="0" xfId="0" applyFont="1"/>
    <xf numFmtId="0" fontId="20" fillId="0" borderId="0" xfId="0" applyFont="1"/>
    <xf numFmtId="0" fontId="26" fillId="0" borderId="0" xfId="0" applyFont="1"/>
    <xf numFmtId="0" fontId="19" fillId="0" borderId="0" xfId="0" applyFont="1"/>
    <xf numFmtId="0" fontId="29" fillId="0" borderId="0" xfId="0" applyFont="1"/>
    <xf numFmtId="167" fontId="0" fillId="0" borderId="0" xfId="0" applyNumberFormat="1"/>
    <xf numFmtId="43" fontId="0" fillId="0" borderId="0" xfId="0" applyNumberFormat="1"/>
    <xf numFmtId="164" fontId="0" fillId="0" borderId="0" xfId="0" applyNumberFormat="1"/>
    <xf numFmtId="0" fontId="28" fillId="0" borderId="0" xfId="0" applyFont="1"/>
    <xf numFmtId="0" fontId="18" fillId="0" borderId="0" xfId="0" applyFont="1"/>
    <xf numFmtId="168" fontId="19" fillId="0" borderId="0" xfId="0" applyNumberFormat="1" applyFont="1"/>
    <xf numFmtId="2" fontId="0" fillId="0" borderId="0" xfId="0" applyNumberFormat="1"/>
    <xf numFmtId="2" fontId="26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1" fontId="23" fillId="0" borderId="0" xfId="0" applyNumberFormat="1" applyFont="1" applyAlignment="1">
      <alignment vertical="top"/>
    </xf>
    <xf numFmtId="0" fontId="18" fillId="0" borderId="34" xfId="0" applyFont="1" applyBorder="1" applyAlignment="1">
      <alignment horizontal="center" vertical="center"/>
    </xf>
    <xf numFmtId="169" fontId="0" fillId="0" borderId="0" xfId="0" applyNumberFormat="1"/>
    <xf numFmtId="1" fontId="21" fillId="0" borderId="0" xfId="0" applyNumberFormat="1" applyFont="1"/>
    <xf numFmtId="15" fontId="22" fillId="0" borderId="0" xfId="0" applyNumberFormat="1" applyFont="1" applyAlignment="1">
      <alignment horizontal="left" vertical="center"/>
    </xf>
    <xf numFmtId="0" fontId="18" fillId="0" borderId="27" xfId="0" applyFont="1" applyBorder="1" applyAlignment="1">
      <alignment horizontal="left" wrapText="1"/>
    </xf>
    <xf numFmtId="0" fontId="18" fillId="0" borderId="27" xfId="0" applyFont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27" xfId="0" applyFont="1" applyBorder="1" applyAlignment="1">
      <alignment vertical="center" wrapText="1"/>
    </xf>
    <xf numFmtId="1" fontId="31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14" fontId="19" fillId="0" borderId="0" xfId="0" applyNumberFormat="1" applyFont="1"/>
    <xf numFmtId="4" fontId="34" fillId="33" borderId="24" xfId="0" applyNumberFormat="1" applyFont="1" applyFill="1" applyBorder="1" applyAlignment="1">
      <alignment horizontal="center" vertical="center" wrapText="1"/>
    </xf>
    <xf numFmtId="4" fontId="34" fillId="33" borderId="21" xfId="0" applyNumberFormat="1" applyFont="1" applyFill="1" applyBorder="1" applyAlignment="1">
      <alignment horizontal="center" vertical="center" wrapText="1"/>
    </xf>
    <xf numFmtId="0" fontId="34" fillId="33" borderId="11" xfId="0" applyFont="1" applyFill="1" applyBorder="1" applyAlignment="1">
      <alignment horizontal="center" vertical="center" wrapText="1"/>
    </xf>
    <xf numFmtId="4" fontId="34" fillId="33" borderId="35" xfId="0" applyNumberFormat="1" applyFont="1" applyFill="1" applyBorder="1" applyAlignment="1">
      <alignment horizontal="center" vertical="center" wrapText="1"/>
    </xf>
    <xf numFmtId="4" fontId="34" fillId="33" borderId="22" xfId="0" applyNumberFormat="1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left" wrapText="1"/>
    </xf>
    <xf numFmtId="167" fontId="18" fillId="34" borderId="23" xfId="0" applyNumberFormat="1" applyFont="1" applyFill="1" applyBorder="1" applyAlignment="1">
      <alignment horizontal="right" vertical="top" wrapText="1"/>
    </xf>
    <xf numFmtId="2" fontId="27" fillId="0" borderId="27" xfId="0" applyNumberFormat="1" applyFont="1" applyBorder="1" applyAlignment="1">
      <alignment horizontal="center" vertical="center" wrapText="1"/>
    </xf>
    <xf numFmtId="2" fontId="27" fillId="0" borderId="19" xfId="0" applyNumberFormat="1" applyFont="1" applyBorder="1" applyAlignment="1">
      <alignment horizontal="center" vertical="center" wrapText="1"/>
    </xf>
    <xf numFmtId="166" fontId="27" fillId="0" borderId="27" xfId="0" applyNumberFormat="1" applyFont="1" applyBorder="1" applyAlignment="1">
      <alignment horizontal="center" vertical="center"/>
    </xf>
    <xf numFmtId="166" fontId="27" fillId="0" borderId="18" xfId="0" applyNumberFormat="1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2" fontId="27" fillId="0" borderId="18" xfId="0" applyNumberFormat="1" applyFont="1" applyBorder="1" applyAlignment="1">
      <alignment horizontal="center" vertical="center" wrapText="1"/>
    </xf>
    <xf numFmtId="165" fontId="18" fillId="0" borderId="40" xfId="0" applyNumberFormat="1" applyFont="1" applyBorder="1" applyAlignment="1">
      <alignment horizontal="left" wrapText="1"/>
    </xf>
    <xf numFmtId="0" fontId="27" fillId="0" borderId="26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/>
    </xf>
    <xf numFmtId="165" fontId="18" fillId="0" borderId="26" xfId="0" applyNumberFormat="1" applyFont="1" applyBorder="1" applyAlignment="1">
      <alignment horizontal="center" vertical="center"/>
    </xf>
    <xf numFmtId="165" fontId="18" fillId="0" borderId="17" xfId="0" applyNumberFormat="1" applyFont="1" applyBorder="1" applyAlignment="1">
      <alignment horizontal="center" vertical="center"/>
    </xf>
    <xf numFmtId="165" fontId="18" fillId="0" borderId="2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2" fontId="18" fillId="34" borderId="23" xfId="0" applyNumberFormat="1" applyFont="1" applyFill="1" applyBorder="1" applyAlignment="1">
      <alignment horizontal="right"/>
    </xf>
    <xf numFmtId="2" fontId="27" fillId="34" borderId="23" xfId="0" applyNumberFormat="1" applyFont="1" applyFill="1" applyBorder="1" applyAlignment="1">
      <alignment horizontal="center" vertical="center"/>
    </xf>
    <xf numFmtId="0" fontId="18" fillId="0" borderId="18" xfId="0" applyFont="1" applyBorder="1" applyAlignment="1">
      <alignment wrapText="1"/>
    </xf>
    <xf numFmtId="0" fontId="27" fillId="0" borderId="18" xfId="0" applyFont="1" applyBorder="1" applyAlignment="1">
      <alignment horizontal="center" vertical="center"/>
    </xf>
    <xf numFmtId="0" fontId="34" fillId="33" borderId="12" xfId="0" applyFont="1" applyFill="1" applyBorder="1" applyAlignment="1">
      <alignment horizontal="center" vertical="center" wrapText="1"/>
    </xf>
    <xf numFmtId="165" fontId="18" fillId="0" borderId="34" xfId="0" applyNumberFormat="1" applyFont="1" applyBorder="1" applyAlignment="1">
      <alignment horizontal="center" vertical="center"/>
    </xf>
    <xf numFmtId="165" fontId="18" fillId="0" borderId="18" xfId="0" applyNumberFormat="1" applyFont="1" applyBorder="1" applyAlignment="1">
      <alignment horizontal="center" vertical="center"/>
    </xf>
    <xf numFmtId="165" fontId="18" fillId="0" borderId="10" xfId="0" applyNumberFormat="1" applyFont="1" applyBorder="1" applyAlignment="1">
      <alignment horizontal="left" wrapText="1"/>
    </xf>
    <xf numFmtId="0" fontId="34" fillId="33" borderId="39" xfId="0" applyFont="1" applyFill="1" applyBorder="1" applyAlignment="1">
      <alignment horizontal="center" vertical="center" wrapText="1"/>
    </xf>
    <xf numFmtId="166" fontId="27" fillId="0" borderId="40" xfId="0" applyNumberFormat="1" applyFont="1" applyBorder="1" applyAlignment="1">
      <alignment horizontal="center" vertical="center"/>
    </xf>
    <xf numFmtId="2" fontId="27" fillId="0" borderId="40" xfId="0" applyNumberFormat="1" applyFont="1" applyBorder="1" applyAlignment="1">
      <alignment horizontal="center" vertical="center" wrapText="1"/>
    </xf>
    <xf numFmtId="2" fontId="18" fillId="34" borderId="40" xfId="0" applyNumberFormat="1" applyFont="1" applyFill="1" applyBorder="1" applyAlignment="1">
      <alignment horizontal="right"/>
    </xf>
    <xf numFmtId="2" fontId="27" fillId="34" borderId="40" xfId="0" applyNumberFormat="1" applyFont="1" applyFill="1" applyBorder="1" applyAlignment="1">
      <alignment horizontal="center" vertical="center"/>
    </xf>
    <xf numFmtId="167" fontId="18" fillId="34" borderId="42" xfId="0" applyNumberFormat="1" applyFont="1" applyFill="1" applyBorder="1" applyAlignment="1">
      <alignment horizontal="right" vertical="top" wrapText="1"/>
    </xf>
    <xf numFmtId="2" fontId="27" fillId="33" borderId="13" xfId="0" applyNumberFormat="1" applyFont="1" applyFill="1" applyBorder="1" applyAlignment="1">
      <alignment horizontal="center"/>
    </xf>
    <xf numFmtId="0" fontId="29" fillId="33" borderId="25" xfId="0" applyFont="1" applyFill="1" applyBorder="1"/>
    <xf numFmtId="14" fontId="0" fillId="0" borderId="0" xfId="0" applyNumberFormat="1"/>
    <xf numFmtId="0" fontId="34" fillId="0" borderId="18" xfId="0" applyFont="1" applyBorder="1" applyAlignment="1">
      <alignment horizontal="left" wrapText="1"/>
    </xf>
    <xf numFmtId="165" fontId="18" fillId="0" borderId="40" xfId="0" applyNumberFormat="1" applyFont="1" applyBorder="1" applyAlignment="1">
      <alignment horizontal="left" vertical="center" wrapText="1"/>
    </xf>
    <xf numFmtId="0" fontId="18" fillId="0" borderId="40" xfId="0" applyFont="1" applyBorder="1" applyAlignment="1">
      <alignment horizontal="center" vertical="center"/>
    </xf>
    <xf numFmtId="2" fontId="18" fillId="0" borderId="18" xfId="0" applyNumberFormat="1" applyFont="1" applyBorder="1" applyAlignment="1">
      <alignment horizontal="center" vertical="center" wrapText="1"/>
    </xf>
    <xf numFmtId="43" fontId="29" fillId="0" borderId="0" xfId="0" applyNumberFormat="1" applyFont="1"/>
    <xf numFmtId="43" fontId="29" fillId="0" borderId="0" xfId="43" applyFont="1"/>
    <xf numFmtId="1" fontId="29" fillId="0" borderId="0" xfId="0" applyNumberFormat="1" applyFont="1"/>
    <xf numFmtId="166" fontId="18" fillId="0" borderId="18" xfId="0" applyNumberFormat="1" applyFont="1" applyBorder="1" applyAlignment="1">
      <alignment horizontal="center" vertical="center"/>
    </xf>
    <xf numFmtId="170" fontId="27" fillId="0" borderId="27" xfId="0" applyNumberFormat="1" applyFont="1" applyBorder="1" applyAlignment="1">
      <alignment horizontal="center" vertical="center"/>
    </xf>
    <xf numFmtId="166" fontId="18" fillId="0" borderId="27" xfId="0" applyNumberFormat="1" applyFont="1" applyBorder="1" applyAlignment="1">
      <alignment horizontal="center" vertical="center"/>
    </xf>
    <xf numFmtId="43" fontId="27" fillId="33" borderId="13" xfId="43" applyFont="1" applyFill="1" applyBorder="1" applyAlignment="1">
      <alignment horizontal="center"/>
    </xf>
    <xf numFmtId="0" fontId="34" fillId="33" borderId="14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165" fontId="18" fillId="34" borderId="35" xfId="0" applyNumberFormat="1" applyFont="1" applyFill="1" applyBorder="1" applyAlignment="1">
      <alignment horizontal="center"/>
    </xf>
    <xf numFmtId="165" fontId="18" fillId="34" borderId="41" xfId="0" applyNumberFormat="1" applyFont="1" applyFill="1" applyBorder="1" applyAlignment="1">
      <alignment horizontal="center"/>
    </xf>
    <xf numFmtId="165" fontId="18" fillId="34" borderId="30" xfId="0" applyNumberFormat="1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165" fontId="18" fillId="34" borderId="38" xfId="0" applyNumberFormat="1" applyFont="1" applyFill="1" applyBorder="1" applyAlignment="1">
      <alignment horizontal="center"/>
    </xf>
    <xf numFmtId="165" fontId="18" fillId="34" borderId="32" xfId="0" applyNumberFormat="1" applyFont="1" applyFill="1" applyBorder="1" applyAlignment="1">
      <alignment horizontal="center"/>
    </xf>
    <xf numFmtId="165" fontId="18" fillId="34" borderId="33" xfId="0" applyNumberFormat="1" applyFont="1" applyFill="1" applyBorder="1" applyAlignment="1">
      <alignment horizontal="center"/>
    </xf>
    <xf numFmtId="0" fontId="34" fillId="33" borderId="36" xfId="0" applyFont="1" applyFill="1" applyBorder="1" applyAlignment="1">
      <alignment horizontal="center" vertical="center" wrapText="1"/>
    </xf>
    <xf numFmtId="0" fontId="34" fillId="33" borderId="37" xfId="0" applyFont="1" applyFill="1" applyBorder="1" applyAlignment="1">
      <alignment horizontal="center" vertical="center" wrapText="1"/>
    </xf>
    <xf numFmtId="0" fontId="34" fillId="33" borderId="31" xfId="0" applyFont="1" applyFill="1" applyBorder="1" applyAlignment="1">
      <alignment horizontal="center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left" vertical="center" wrapText="1"/>
    </xf>
    <xf numFmtId="165" fontId="18" fillId="34" borderId="38" xfId="0" applyNumberFormat="1" applyFont="1" applyFill="1" applyBorder="1" applyAlignment="1">
      <alignment horizontal="center" vertical="center"/>
    </xf>
    <xf numFmtId="165" fontId="18" fillId="34" borderId="32" xfId="0" applyNumberFormat="1" applyFont="1" applyFill="1" applyBorder="1" applyAlignment="1">
      <alignment horizontal="center" vertical="center"/>
    </xf>
    <xf numFmtId="165" fontId="18" fillId="34" borderId="33" xfId="0" applyNumberFormat="1" applyFont="1" applyFill="1" applyBorder="1" applyAlignment="1">
      <alignment horizontal="center" vertical="center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25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167" fontId="21" fillId="0" borderId="10" xfId="0" applyNumberFormat="1" applyFont="1" applyBorder="1" applyAlignment="1">
      <alignment horizontal="left" vertical="center" wrapText="1"/>
    </xf>
    <xf numFmtId="167" fontId="21" fillId="0" borderId="18" xfId="0" applyNumberFormat="1" applyFont="1" applyBorder="1" applyAlignment="1">
      <alignment horizontal="left" vertical="center" wrapText="1"/>
    </xf>
    <xf numFmtId="0" fontId="33" fillId="33" borderId="0" xfId="0" applyFont="1" applyFill="1" applyAlignment="1">
      <alignment horizontal="center" vertical="center"/>
    </xf>
    <xf numFmtId="0" fontId="34" fillId="33" borderId="24" xfId="0" applyFont="1" applyFill="1" applyBorder="1" applyAlignment="1">
      <alignment horizontal="center" vertical="center" wrapText="1"/>
    </xf>
    <xf numFmtId="0" fontId="34" fillId="33" borderId="21" xfId="0" applyFont="1" applyFill="1" applyBorder="1" applyAlignment="1">
      <alignment horizontal="center" vertical="center" wrapText="1"/>
    </xf>
    <xf numFmtId="165" fontId="34" fillId="33" borderId="24" xfId="0" applyNumberFormat="1" applyFont="1" applyFill="1" applyBorder="1" applyAlignment="1">
      <alignment horizontal="center" vertical="center" wrapText="1"/>
    </xf>
    <xf numFmtId="165" fontId="34" fillId="33" borderId="21" xfId="0" applyNumberFormat="1" applyFont="1" applyFill="1" applyBorder="1" applyAlignment="1">
      <alignment horizontal="center" vertical="center" wrapText="1"/>
    </xf>
    <xf numFmtId="4" fontId="34" fillId="33" borderId="28" xfId="0" applyNumberFormat="1" applyFont="1" applyFill="1" applyBorder="1" applyAlignment="1">
      <alignment horizontal="center" vertical="center" wrapText="1"/>
    </xf>
    <xf numFmtId="4" fontId="34" fillId="33" borderId="29" xfId="0" applyNumberFormat="1" applyFont="1" applyFill="1" applyBorder="1" applyAlignment="1">
      <alignment horizontal="center" vertical="center" wrapText="1"/>
    </xf>
    <xf numFmtId="0" fontId="34" fillId="0" borderId="36" xfId="0" applyFont="1" applyBorder="1" applyAlignment="1">
      <alignment horizontal="left" vertical="center" wrapText="1"/>
    </xf>
    <xf numFmtId="0" fontId="38" fillId="0" borderId="36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8" fillId="0" borderId="27" xfId="0" applyFont="1" applyBorder="1" applyAlignment="1">
      <alignment vertical="center" wrapText="1"/>
    </xf>
    <xf numFmtId="0" fontId="38" fillId="0" borderId="18" xfId="0" applyFont="1" applyBorder="1" applyAlignment="1">
      <alignment wrapText="1"/>
    </xf>
    <xf numFmtId="165" fontId="38" fillId="0" borderId="40" xfId="0" applyNumberFormat="1" applyFont="1" applyBorder="1" applyAlignment="1">
      <alignment horizontal="left" wrapText="1"/>
    </xf>
    <xf numFmtId="0" fontId="37" fillId="0" borderId="10" xfId="0" applyFont="1" applyBorder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2" fontId="18" fillId="35" borderId="18" xfId="0" applyNumberFormat="1" applyFont="1" applyFill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 wrapText="1"/>
    </xf>
    <xf numFmtId="2" fontId="18" fillId="0" borderId="27" xfId="0" applyNumberFormat="1" applyFont="1" applyBorder="1" applyAlignment="1">
      <alignment horizontal="center" vertical="center" wrapText="1"/>
    </xf>
    <xf numFmtId="2" fontId="18" fillId="35" borderId="27" xfId="0" applyNumberFormat="1" applyFont="1" applyFill="1" applyBorder="1" applyAlignment="1">
      <alignment horizontal="center" vertical="center" wrapText="1"/>
    </xf>
    <xf numFmtId="165" fontId="18" fillId="0" borderId="20" xfId="0" applyNumberFormat="1" applyFont="1" applyBorder="1" applyAlignment="1">
      <alignment horizontal="left" vertical="center" wrapText="1"/>
    </xf>
    <xf numFmtId="167" fontId="37" fillId="0" borderId="10" xfId="0" applyNumberFormat="1" applyFont="1" applyBorder="1" applyAlignment="1">
      <alignment horizontal="left" vertical="center" wrapText="1"/>
    </xf>
    <xf numFmtId="167" fontId="28" fillId="0" borderId="40" xfId="0" applyNumberFormat="1" applyFont="1" applyBorder="1" applyAlignment="1">
      <alignment horizontal="left" vertical="center" wrapText="1"/>
    </xf>
    <xf numFmtId="167" fontId="28" fillId="0" borderId="10" xfId="0" applyNumberFormat="1" applyFont="1" applyBorder="1" applyAlignment="1">
      <alignment horizontal="left" vertical="center" wrapText="1"/>
    </xf>
    <xf numFmtId="165" fontId="34" fillId="0" borderId="40" xfId="0" applyNumberFormat="1" applyFont="1" applyBorder="1" applyAlignment="1">
      <alignment horizontal="left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4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595892</xdr:colOff>
      <xdr:row>0</xdr:row>
      <xdr:rowOff>0</xdr:rowOff>
    </xdr:from>
    <xdr:to>
      <xdr:col>6</xdr:col>
      <xdr:colOff>1876389</xdr:colOff>
      <xdr:row>5</xdr:row>
      <xdr:rowOff>180355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5493E91-D3E7-B988-2865-5B690B70E994}"/>
            </a:ext>
          </a:extLst>
        </xdr:cNvPr>
        <xdr:cNvGrpSpPr/>
      </xdr:nvGrpSpPr>
      <xdr:grpSpPr>
        <a:xfrm>
          <a:off x="6936821" y="0"/>
          <a:ext cx="1280497" cy="1368712"/>
          <a:chOff x="6936821" y="0"/>
          <a:chExt cx="1280497" cy="1368712"/>
        </a:xfrm>
      </xdr:grpSpPr>
      <xdr:pic>
        <xdr:nvPicPr>
          <xdr:cNvPr id="2" name="image1.jpeg" descr="Logo, icon  Description automatically generated">
            <a:extLst>
              <a:ext uri="{FF2B5EF4-FFF2-40B4-BE49-F238E27FC236}">
                <a16:creationId xmlns:a16="http://schemas.microsoft.com/office/drawing/2014/main" id="{B2BFD74F-F3DF-43C3-B9F3-F3CB7EEFC66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7595129" y="629096"/>
            <a:ext cx="622189" cy="739616"/>
          </a:xfrm>
          <a:prstGeom prst="rect">
            <a:avLst/>
          </a:prstGeom>
        </xdr:spPr>
      </xdr:pic>
      <xdr:pic>
        <xdr:nvPicPr>
          <xdr:cNvPr id="3" name="image2.jpeg" descr="Icon  Description automatically generated">
            <a:extLst>
              <a:ext uri="{FF2B5EF4-FFF2-40B4-BE49-F238E27FC236}">
                <a16:creationId xmlns:a16="http://schemas.microsoft.com/office/drawing/2014/main" id="{2B589D34-63A4-48D3-B56A-4C049FE1377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7018311" y="622345"/>
            <a:ext cx="567765" cy="729458"/>
          </a:xfrm>
          <a:prstGeom prst="rect">
            <a:avLst/>
          </a:prstGeom>
        </xdr:spPr>
      </xdr:pic>
      <xdr:pic>
        <xdr:nvPicPr>
          <xdr:cNvPr id="4" name="image3.jpeg">
            <a:extLst>
              <a:ext uri="{FF2B5EF4-FFF2-40B4-BE49-F238E27FC236}">
                <a16:creationId xmlns:a16="http://schemas.microsoft.com/office/drawing/2014/main" id="{66449E85-1A63-433E-A740-E271CAD2674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 cstate="print">
            <a:extLst>
              <a:ext uri="{BEBA8EAE-BF5A-486C-A8C5-ECC9F3942E4B}">
                <a14:imgProps xmlns:a14="http://schemas.microsoft.com/office/drawing/2010/main">
                  <a14:imgLayer r:embed="rId4">
                    <a14:imgEffect>
                      <a14:backgroundRemoval t="3365" b="53365" l="25000" r="77778">
                        <a14:foregroundMark x1="35417" y1="23077" x2="47917" y2="32212"/>
                        <a14:foregroundMark x1="60417" y1="44231" x2="47222" y2="44231"/>
                        <a14:foregroundMark x1="44444" y1="48558" x2="59028" y2="48558"/>
                        <a14:foregroundMark x1="57639" y1="52404" x2="56250" y2="50962"/>
                        <a14:foregroundMark x1="26389" y1="33654" x2="26389" y2="33654"/>
                        <a14:foregroundMark x1="77083" y1="34135" x2="77083" y2="34135"/>
                        <a14:foregroundMark x1="47222" y1="19712" x2="47222" y2="19712"/>
                        <a14:foregroundMark x1="53472" y1="23077" x2="53472" y2="23077"/>
                        <a14:foregroundMark x1="50694" y1="25000" x2="50694" y2="19231"/>
                        <a14:foregroundMark x1="50694" y1="3846" x2="50694" y2="3846"/>
                        <a14:foregroundMark x1="45139" y1="53365" x2="45139" y2="53365"/>
                      </a14:backgroundRemoval>
                    </a14:imgEffect>
                  </a14:imgLayer>
                </a14:imgProps>
              </a:ext>
            </a:extLst>
          </a:blip>
          <a:srcRect l="18553" r="14966" b="43111"/>
          <a:stretch/>
        </xdr:blipFill>
        <xdr:spPr>
          <a:xfrm>
            <a:off x="6936821" y="0"/>
            <a:ext cx="650120" cy="610518"/>
          </a:xfrm>
          <a:prstGeom prst="rect">
            <a:avLst/>
          </a:prstGeom>
        </xdr:spPr>
      </xdr:pic>
      <xdr:pic>
        <xdr:nvPicPr>
          <xdr:cNvPr id="5" name="image3.jpeg">
            <a:extLst>
              <a:ext uri="{FF2B5EF4-FFF2-40B4-BE49-F238E27FC236}">
                <a16:creationId xmlns:a16="http://schemas.microsoft.com/office/drawing/2014/main" id="{88F4EC27-33A0-4AD2-8D7A-5D261FF53C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 cstate="print">
            <a:extLst>
              <a:ext uri="{BEBA8EAE-BF5A-486C-A8C5-ECC9F3942E4B}">
                <a14:imgProps xmlns:a14="http://schemas.microsoft.com/office/drawing/2010/main">
                  <a14:imgLayer r:embed="rId4">
                    <a14:imgEffect>
                      <a14:backgroundRemoval t="66827" b="96154" l="6250" r="95139">
                        <a14:foregroundMark x1="16667" y1="82212" x2="16667" y2="82212"/>
                        <a14:foregroundMark x1="16667" y1="82212" x2="26389" y2="89904"/>
                        <a14:foregroundMark x1="6944" y1="75962" x2="9028" y2="86538"/>
                        <a14:foregroundMark x1="36806" y1="78846" x2="41667" y2="88462"/>
                        <a14:foregroundMark x1="77778" y1="82212" x2="74306" y2="82212"/>
                        <a14:foregroundMark x1="73611" y1="89904" x2="73611" y2="89904"/>
                        <a14:foregroundMark x1="73611" y1="89904" x2="73611" y2="89904"/>
                        <a14:foregroundMark x1="95139" y1="92308" x2="95139" y2="92308"/>
                      </a14:backgroundRemoval>
                    </a14:imgEffect>
                  </a14:imgLayer>
                </a14:imgProps>
              </a:ext>
            </a:extLst>
          </a:blip>
          <a:srcRect t="63305"/>
          <a:stretch/>
        </xdr:blipFill>
        <xdr:spPr>
          <a:xfrm>
            <a:off x="7545299" y="185068"/>
            <a:ext cx="660748" cy="267383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796231</xdr:colOff>
      <xdr:row>0</xdr:row>
      <xdr:rowOff>349742</xdr:rowOff>
    </xdr:from>
    <xdr:to>
      <xdr:col>5</xdr:col>
      <xdr:colOff>595312</xdr:colOff>
      <xdr:row>5</xdr:row>
      <xdr:rowOff>178591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A7503B0A-0BFC-413E-9C5C-BEFD23D92753}"/>
            </a:ext>
          </a:extLst>
        </xdr:cNvPr>
        <xdr:cNvSpPr/>
      </xdr:nvSpPr>
      <xdr:spPr>
        <a:xfrm>
          <a:off x="1624906" y="349742"/>
          <a:ext cx="4132956" cy="10194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chemeClr val="tx1"/>
              </a:solidFill>
            </a:rPr>
            <a:t>NCA</a:t>
          </a:r>
        </a:p>
        <a:p>
          <a:pPr algn="ctr"/>
          <a:r>
            <a:rPr lang="en-US" sz="1400" b="1">
              <a:solidFill>
                <a:schemeClr val="tx1"/>
              </a:solidFill>
            </a:rPr>
            <a:t>ABADEI</a:t>
          </a:r>
        </a:p>
        <a:p>
          <a:pPr algn="ctr"/>
          <a:r>
            <a:rPr lang="en-US" sz="1400" b="1">
              <a:solidFill>
                <a:schemeClr val="tx1"/>
              </a:solidFill>
            </a:rPr>
            <a:t>BRIDG</a:t>
          </a:r>
          <a:r>
            <a:rPr lang="en-US" sz="1400" b="1" baseline="0">
              <a:solidFill>
                <a:schemeClr val="tx1"/>
              </a:solidFill>
            </a:rPr>
            <a:t>E Project</a:t>
          </a:r>
        </a:p>
        <a:p>
          <a:pPr algn="ctr"/>
          <a:r>
            <a:rPr lang="en-US" sz="1400" b="1" baseline="0">
              <a:solidFill>
                <a:schemeClr val="tx1"/>
              </a:solidFill>
            </a:rPr>
            <a:t>Constructure of Infrastructure </a:t>
          </a:r>
          <a:endParaRPr lang="en-US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3DF8F-0741-4033-9F31-FB098D60CA1F}">
  <sheetPr>
    <tabColor theme="6" tint="-0.249977111117893"/>
  </sheetPr>
  <dimension ref="A1:L63"/>
  <sheetViews>
    <sheetView tabSelected="1" view="pageBreakPreview" topLeftCell="A25" zoomScale="105" zoomScaleNormal="100" zoomScaleSheetLayoutView="190" workbookViewId="0">
      <selection activeCell="J27" sqref="J27"/>
    </sheetView>
  </sheetViews>
  <sheetFormatPr defaultRowHeight="12.75" x14ac:dyDescent="0.2"/>
  <cols>
    <col min="1" max="1" width="12.42578125" style="49" customWidth="1"/>
    <col min="2" max="2" width="33" customWidth="1"/>
    <col min="3" max="3" width="13.140625" customWidth="1"/>
    <col min="4" max="4" width="6.28515625" customWidth="1"/>
    <col min="5" max="5" width="12.5703125" customWidth="1"/>
    <col min="6" max="6" width="17.7109375" customWidth="1"/>
    <col min="7" max="7" width="32.7109375" customWidth="1"/>
    <col min="8" max="8" width="9.85546875" bestFit="1" customWidth="1"/>
    <col min="9" max="9" width="18.42578125" bestFit="1" customWidth="1"/>
    <col min="10" max="10" width="13.7109375" bestFit="1" customWidth="1"/>
    <col min="11" max="11" width="5.140625" customWidth="1"/>
    <col min="12" max="12" width="13.28515625" bestFit="1" customWidth="1"/>
  </cols>
  <sheetData>
    <row r="1" spans="1:12" ht="30.75" customHeight="1" x14ac:dyDescent="0.2">
      <c r="A1" s="105" t="s">
        <v>30</v>
      </c>
      <c r="B1" s="105"/>
      <c r="C1" s="105"/>
      <c r="D1" s="105"/>
      <c r="E1" s="105"/>
      <c r="F1" s="105"/>
      <c r="G1" s="105"/>
    </row>
    <row r="2" spans="1:12" ht="15.75" customHeight="1" x14ac:dyDescent="0.2">
      <c r="A2" s="50" t="s">
        <v>29</v>
      </c>
      <c r="B2" s="26" t="s">
        <v>91</v>
      </c>
      <c r="C2" s="25"/>
      <c r="D2" s="25"/>
      <c r="E2" s="25"/>
      <c r="F2" s="25"/>
    </row>
    <row r="3" spans="1:12" ht="15.75" customHeight="1" x14ac:dyDescent="0.2">
      <c r="A3" s="51" t="s">
        <v>8</v>
      </c>
      <c r="B3" s="26" t="s">
        <v>20</v>
      </c>
      <c r="C3" s="16"/>
      <c r="D3" s="16"/>
      <c r="E3" s="16"/>
      <c r="F3" s="16"/>
    </row>
    <row r="4" spans="1:12" ht="15.75" customHeight="1" x14ac:dyDescent="0.2">
      <c r="A4" s="51" t="s">
        <v>9</v>
      </c>
      <c r="B4" s="26" t="s">
        <v>21</v>
      </c>
      <c r="C4" s="4"/>
      <c r="D4" s="5"/>
      <c r="E4" s="15"/>
      <c r="F4" s="4"/>
      <c r="H4" s="68"/>
    </row>
    <row r="5" spans="1:12" ht="15.75" customHeight="1" x14ac:dyDescent="0.2">
      <c r="A5" s="50" t="s">
        <v>10</v>
      </c>
      <c r="B5" s="26" t="s">
        <v>92</v>
      </c>
      <c r="C5" s="2"/>
      <c r="D5" s="5"/>
      <c r="E5" s="15"/>
      <c r="F5" s="14"/>
    </row>
    <row r="6" spans="1:12" ht="15.75" customHeight="1" thickBot="1" x14ac:dyDescent="0.25">
      <c r="A6" s="50" t="s">
        <v>19</v>
      </c>
      <c r="B6" s="20">
        <f ca="1">(TODAY())</f>
        <v>45375</v>
      </c>
      <c r="C6" s="27"/>
      <c r="D6" s="5"/>
      <c r="E6" s="15"/>
    </row>
    <row r="7" spans="1:12" ht="24.75" customHeight="1" x14ac:dyDescent="0.2">
      <c r="A7" s="106" t="s">
        <v>11</v>
      </c>
      <c r="B7" s="106" t="s">
        <v>12</v>
      </c>
      <c r="C7" s="108" t="s">
        <v>13</v>
      </c>
      <c r="D7" s="106" t="s">
        <v>0</v>
      </c>
      <c r="E7" s="28" t="s">
        <v>14</v>
      </c>
      <c r="F7" s="31" t="s">
        <v>15</v>
      </c>
      <c r="G7" s="110" t="s">
        <v>25</v>
      </c>
    </row>
    <row r="8" spans="1:12" ht="24.75" customHeight="1" thickBot="1" x14ac:dyDescent="0.25">
      <c r="A8" s="107"/>
      <c r="B8" s="107"/>
      <c r="C8" s="109"/>
      <c r="D8" s="107"/>
      <c r="E8" s="29" t="s">
        <v>23</v>
      </c>
      <c r="F8" s="32" t="s">
        <v>23</v>
      </c>
      <c r="G8" s="111"/>
    </row>
    <row r="9" spans="1:12" ht="24.75" customHeight="1" thickBot="1" x14ac:dyDescent="0.25">
      <c r="A9" s="30" t="s">
        <v>31</v>
      </c>
      <c r="B9" s="90" t="s">
        <v>32</v>
      </c>
      <c r="C9" s="91"/>
      <c r="D9" s="91"/>
      <c r="E9" s="91"/>
      <c r="F9" s="91"/>
      <c r="G9" s="92"/>
    </row>
    <row r="10" spans="1:12" s="6" customFormat="1" ht="58.5" customHeight="1" thickBot="1" x14ac:dyDescent="0.25">
      <c r="A10" s="43" t="s">
        <v>1</v>
      </c>
      <c r="B10" s="33" t="s">
        <v>94</v>
      </c>
      <c r="C10" s="76">
        <v>2250</v>
      </c>
      <c r="D10" s="39" t="s">
        <v>22</v>
      </c>
      <c r="E10" s="35"/>
      <c r="F10" s="36">
        <f>C10*E10</f>
        <v>0</v>
      </c>
      <c r="G10" s="93" t="s">
        <v>100</v>
      </c>
      <c r="I10" s="73"/>
      <c r="L10" s="74"/>
    </row>
    <row r="11" spans="1:12" s="6" customFormat="1" ht="31.5" customHeight="1" thickBot="1" x14ac:dyDescent="0.3">
      <c r="A11" s="44" t="s">
        <v>2</v>
      </c>
      <c r="B11" s="69" t="s">
        <v>95</v>
      </c>
      <c r="C11" s="76">
        <v>2375</v>
      </c>
      <c r="D11" s="39" t="s">
        <v>22</v>
      </c>
      <c r="E11" s="35"/>
      <c r="F11" s="36">
        <f t="shared" ref="F11:F17" si="0">C11*E11</f>
        <v>0</v>
      </c>
      <c r="G11" s="94"/>
      <c r="I11" s="74"/>
    </row>
    <row r="12" spans="1:12" s="6" customFormat="1" ht="53.25" customHeight="1" thickBot="1" x14ac:dyDescent="0.25">
      <c r="A12" s="43" t="s">
        <v>3</v>
      </c>
      <c r="B12" s="21" t="s">
        <v>24</v>
      </c>
      <c r="C12" s="78">
        <v>975.7</v>
      </c>
      <c r="D12" s="40" t="s">
        <v>16</v>
      </c>
      <c r="E12" s="35"/>
      <c r="F12" s="36">
        <f t="shared" si="0"/>
        <v>0</v>
      </c>
      <c r="G12" s="94"/>
      <c r="I12" s="73"/>
      <c r="J12" s="75"/>
      <c r="K12" s="10"/>
    </row>
    <row r="13" spans="1:12" s="6" customFormat="1" ht="27" customHeight="1" thickBot="1" x14ac:dyDescent="0.3">
      <c r="A13" s="44" t="s">
        <v>4</v>
      </c>
      <c r="B13" s="21" t="s">
        <v>28</v>
      </c>
      <c r="C13" s="78">
        <v>1952</v>
      </c>
      <c r="D13" s="40" t="s">
        <v>72</v>
      </c>
      <c r="E13" s="35"/>
      <c r="F13" s="36">
        <f t="shared" si="0"/>
        <v>0</v>
      </c>
      <c r="G13" s="94"/>
      <c r="I13" s="73"/>
      <c r="K13" s="10"/>
    </row>
    <row r="14" spans="1:12" s="6" customFormat="1" ht="27" customHeight="1" thickBot="1" x14ac:dyDescent="0.25">
      <c r="A14" s="43" t="s">
        <v>5</v>
      </c>
      <c r="B14" s="112" t="s">
        <v>96</v>
      </c>
      <c r="C14" s="78">
        <v>1</v>
      </c>
      <c r="D14" s="40" t="s">
        <v>18</v>
      </c>
      <c r="E14" s="35"/>
      <c r="F14" s="36">
        <f t="shared" si="0"/>
        <v>0</v>
      </c>
      <c r="G14" s="94"/>
      <c r="J14" s="75"/>
    </row>
    <row r="15" spans="1:12" s="6" customFormat="1" ht="27" customHeight="1" thickBot="1" x14ac:dyDescent="0.25">
      <c r="A15" s="44" t="s">
        <v>6</v>
      </c>
      <c r="B15" s="113" t="s">
        <v>97</v>
      </c>
      <c r="C15" s="78">
        <v>1</v>
      </c>
      <c r="D15" s="40" t="s">
        <v>18</v>
      </c>
      <c r="E15" s="35"/>
      <c r="F15" s="36">
        <f t="shared" si="0"/>
        <v>0</v>
      </c>
      <c r="G15" s="94"/>
    </row>
    <row r="16" spans="1:12" s="6" customFormat="1" ht="27" customHeight="1" thickBot="1" x14ac:dyDescent="0.25">
      <c r="A16" s="43" t="s">
        <v>7</v>
      </c>
      <c r="B16" s="113" t="s">
        <v>98</v>
      </c>
      <c r="C16" s="78">
        <v>1</v>
      </c>
      <c r="D16" s="40" t="s">
        <v>18</v>
      </c>
      <c r="E16" s="35"/>
      <c r="F16" s="36">
        <f t="shared" si="0"/>
        <v>0</v>
      </c>
      <c r="G16" s="94"/>
    </row>
    <row r="17" spans="1:9" s="6" customFormat="1" ht="27" customHeight="1" x14ac:dyDescent="0.2">
      <c r="A17" s="44" t="s">
        <v>17</v>
      </c>
      <c r="B17" s="112" t="s">
        <v>99</v>
      </c>
      <c r="C17" s="78">
        <v>1</v>
      </c>
      <c r="D17" s="40" t="s">
        <v>18</v>
      </c>
      <c r="E17" s="35"/>
      <c r="F17" s="36">
        <f t="shared" si="0"/>
        <v>0</v>
      </c>
      <c r="G17" s="95"/>
    </row>
    <row r="18" spans="1:9" ht="24.75" customHeight="1" thickBot="1" x14ac:dyDescent="0.3">
      <c r="A18" s="96" t="s">
        <v>41</v>
      </c>
      <c r="B18" s="97"/>
      <c r="C18" s="97"/>
      <c r="D18" s="98"/>
      <c r="E18" s="52"/>
      <c r="F18" s="53">
        <f>SUM(F10:F17)</f>
        <v>0</v>
      </c>
      <c r="G18" s="34"/>
    </row>
    <row r="19" spans="1:9" s="6" customFormat="1" ht="33" customHeight="1" thickBot="1" x14ac:dyDescent="0.25">
      <c r="A19" s="56" t="s">
        <v>33</v>
      </c>
      <c r="B19" s="99" t="s">
        <v>34</v>
      </c>
      <c r="C19" s="100"/>
      <c r="D19" s="100"/>
      <c r="E19" s="100"/>
      <c r="F19" s="100"/>
      <c r="G19" s="101"/>
    </row>
    <row r="20" spans="1:9" s="6" customFormat="1" ht="37.5" customHeight="1" thickBot="1" x14ac:dyDescent="0.25">
      <c r="A20" s="17" t="s">
        <v>35</v>
      </c>
      <c r="B20" s="54" t="s">
        <v>101</v>
      </c>
      <c r="C20" s="76">
        <v>461.9</v>
      </c>
      <c r="D20" s="55" t="s">
        <v>16</v>
      </c>
      <c r="E20" s="72"/>
      <c r="F20" s="36">
        <f t="shared" ref="F20:F25" si="1">C20*E20</f>
        <v>0</v>
      </c>
      <c r="G20" s="102" t="s">
        <v>70</v>
      </c>
    </row>
    <row r="21" spans="1:9" s="10" customFormat="1" ht="134.25" thickBot="1" x14ac:dyDescent="0.25">
      <c r="A21" s="45" t="s">
        <v>36</v>
      </c>
      <c r="B21" s="114" t="s">
        <v>102</v>
      </c>
      <c r="C21" s="78">
        <v>288.2</v>
      </c>
      <c r="D21" s="55" t="s">
        <v>16</v>
      </c>
      <c r="E21" s="35"/>
      <c r="F21" s="36">
        <f t="shared" si="1"/>
        <v>0</v>
      </c>
      <c r="G21" s="102"/>
      <c r="H21" s="3"/>
      <c r="I21" s="12"/>
    </row>
    <row r="22" spans="1:9" ht="114.75" customHeight="1" thickBot="1" x14ac:dyDescent="0.3">
      <c r="A22" s="45" t="s">
        <v>45</v>
      </c>
      <c r="B22" s="22" t="s">
        <v>26</v>
      </c>
      <c r="C22" s="37">
        <v>589.5</v>
      </c>
      <c r="D22" s="55" t="s">
        <v>16</v>
      </c>
      <c r="E22" s="35"/>
      <c r="F22" s="36">
        <f t="shared" si="1"/>
        <v>0</v>
      </c>
      <c r="G22" s="102"/>
    </row>
    <row r="23" spans="1:9" s="6" customFormat="1" ht="117" customHeight="1" thickBot="1" x14ac:dyDescent="0.25">
      <c r="A23" s="45" t="s">
        <v>46</v>
      </c>
      <c r="B23" s="23" t="s">
        <v>103</v>
      </c>
      <c r="C23" s="77">
        <v>1560</v>
      </c>
      <c r="D23" s="40" t="s">
        <v>72</v>
      </c>
      <c r="E23" s="35"/>
      <c r="F23" s="36">
        <f t="shared" si="1"/>
        <v>0</v>
      </c>
      <c r="G23" s="102"/>
    </row>
    <row r="24" spans="1:9" s="6" customFormat="1" ht="52.5" customHeight="1" thickBot="1" x14ac:dyDescent="0.25">
      <c r="A24" s="45" t="s">
        <v>47</v>
      </c>
      <c r="B24" s="24" t="s">
        <v>74</v>
      </c>
      <c r="C24" s="37">
        <v>126</v>
      </c>
      <c r="D24" s="40" t="s">
        <v>27</v>
      </c>
      <c r="E24" s="35"/>
      <c r="F24" s="36">
        <f t="shared" si="1"/>
        <v>0</v>
      </c>
      <c r="G24" s="102"/>
    </row>
    <row r="25" spans="1:9" s="6" customFormat="1" ht="52.5" customHeight="1" thickBot="1" x14ac:dyDescent="0.25">
      <c r="A25" s="45" t="s">
        <v>48</v>
      </c>
      <c r="B25" s="115" t="s">
        <v>104</v>
      </c>
      <c r="C25" s="37">
        <v>148</v>
      </c>
      <c r="D25" s="40" t="s">
        <v>27</v>
      </c>
      <c r="E25" s="35"/>
      <c r="F25" s="36">
        <f t="shared" si="1"/>
        <v>0</v>
      </c>
      <c r="G25" s="102"/>
    </row>
    <row r="26" spans="1:9" ht="54.75" customHeight="1" x14ac:dyDescent="0.2">
      <c r="A26" s="45" t="s">
        <v>49</v>
      </c>
      <c r="B26" s="24" t="s">
        <v>105</v>
      </c>
      <c r="C26" s="37">
        <v>28</v>
      </c>
      <c r="D26" s="40" t="s">
        <v>75</v>
      </c>
      <c r="E26" s="35"/>
      <c r="F26" s="36">
        <f>C26*E26</f>
        <v>0</v>
      </c>
      <c r="G26" s="102"/>
    </row>
    <row r="27" spans="1:9" s="11" customFormat="1" ht="18.75" customHeight="1" thickBot="1" x14ac:dyDescent="0.3">
      <c r="A27" s="87" t="s">
        <v>42</v>
      </c>
      <c r="B27" s="88"/>
      <c r="C27" s="88"/>
      <c r="D27" s="89"/>
      <c r="E27" s="52"/>
      <c r="F27" s="53">
        <f>SUM(F20:F26)</f>
        <v>0</v>
      </c>
      <c r="G27" s="34"/>
    </row>
    <row r="28" spans="1:9" s="6" customFormat="1" ht="16.5" customHeight="1" thickBot="1" x14ac:dyDescent="0.25">
      <c r="A28" s="56" t="s">
        <v>37</v>
      </c>
      <c r="B28" s="99" t="s">
        <v>38</v>
      </c>
      <c r="C28" s="100"/>
      <c r="D28" s="100"/>
      <c r="E28" s="100"/>
      <c r="F28" s="100"/>
      <c r="G28" s="101"/>
    </row>
    <row r="29" spans="1:9" s="11" customFormat="1" ht="39.75" customHeight="1" thickBot="1" x14ac:dyDescent="0.3">
      <c r="A29" s="57" t="s">
        <v>50</v>
      </c>
      <c r="B29" s="116" t="s">
        <v>106</v>
      </c>
      <c r="C29" s="38">
        <v>423.4</v>
      </c>
      <c r="D29" s="55" t="s">
        <v>16</v>
      </c>
      <c r="E29" s="41"/>
      <c r="F29" s="36">
        <f t="shared" ref="F29:F31" si="2">C29*E29</f>
        <v>0</v>
      </c>
      <c r="G29" s="118" t="s">
        <v>100</v>
      </c>
    </row>
    <row r="30" spans="1:9" s="11" customFormat="1" ht="33.75" customHeight="1" thickBot="1" x14ac:dyDescent="0.3">
      <c r="A30" s="46" t="s">
        <v>51</v>
      </c>
      <c r="B30" s="22" t="s">
        <v>76</v>
      </c>
      <c r="C30" s="37">
        <v>1</v>
      </c>
      <c r="D30" s="40" t="s">
        <v>75</v>
      </c>
      <c r="E30" s="35"/>
      <c r="F30" s="36">
        <f t="shared" si="2"/>
        <v>0</v>
      </c>
      <c r="G30" s="118"/>
    </row>
    <row r="31" spans="1:9" ht="30" customHeight="1" x14ac:dyDescent="0.2">
      <c r="A31" s="47" t="s">
        <v>52</v>
      </c>
      <c r="B31" s="117" t="s">
        <v>107</v>
      </c>
      <c r="C31" s="78">
        <v>2905</v>
      </c>
      <c r="D31" s="40" t="s">
        <v>72</v>
      </c>
      <c r="E31" s="35"/>
      <c r="F31" s="36">
        <f t="shared" si="2"/>
        <v>0</v>
      </c>
      <c r="G31" s="119"/>
    </row>
    <row r="32" spans="1:9" s="11" customFormat="1" ht="15.75" customHeight="1" thickBot="1" x14ac:dyDescent="0.3">
      <c r="A32" s="87" t="s">
        <v>43</v>
      </c>
      <c r="B32" s="88"/>
      <c r="C32" s="88"/>
      <c r="D32" s="89"/>
      <c r="E32" s="52"/>
      <c r="F32" s="53">
        <f>SUM(F29:F31)</f>
        <v>0</v>
      </c>
      <c r="G32" s="34"/>
    </row>
    <row r="33" spans="1:8" ht="15.75" thickBot="1" x14ac:dyDescent="0.25">
      <c r="A33" s="60" t="s">
        <v>40</v>
      </c>
      <c r="B33" s="80" t="s">
        <v>39</v>
      </c>
      <c r="C33" s="80"/>
      <c r="D33" s="80"/>
      <c r="E33" s="80"/>
      <c r="F33" s="80"/>
      <c r="G33" s="81"/>
    </row>
    <row r="34" spans="1:8" s="6" customFormat="1" ht="16.5" customHeight="1" thickBot="1" x14ac:dyDescent="0.3">
      <c r="A34" s="58" t="s">
        <v>53</v>
      </c>
      <c r="B34" s="59" t="s">
        <v>60</v>
      </c>
      <c r="C34" s="76">
        <v>0</v>
      </c>
      <c r="D34" s="39" t="s">
        <v>72</v>
      </c>
      <c r="E34" s="120">
        <v>0</v>
      </c>
      <c r="F34" s="121">
        <f t="shared" ref="F34:F40" si="3">C34*E34</f>
        <v>0</v>
      </c>
      <c r="G34" s="103" t="s">
        <v>100</v>
      </c>
    </row>
    <row r="35" spans="1:8" ht="18.75" customHeight="1" thickBot="1" x14ac:dyDescent="0.3">
      <c r="A35" s="48" t="s">
        <v>54</v>
      </c>
      <c r="B35" s="42" t="s">
        <v>61</v>
      </c>
      <c r="C35" s="78">
        <v>500</v>
      </c>
      <c r="D35" s="40" t="s">
        <v>72</v>
      </c>
      <c r="E35" s="122"/>
      <c r="F35" s="121">
        <f t="shared" si="3"/>
        <v>0</v>
      </c>
      <c r="G35" s="103"/>
      <c r="H35" s="13"/>
    </row>
    <row r="36" spans="1:8" ht="32.25" thickBot="1" x14ac:dyDescent="0.3">
      <c r="A36" s="48" t="s">
        <v>55</v>
      </c>
      <c r="B36" s="42" t="s">
        <v>78</v>
      </c>
      <c r="C36" s="78">
        <v>0</v>
      </c>
      <c r="D36" s="40" t="s">
        <v>72</v>
      </c>
      <c r="E36" s="123">
        <v>0</v>
      </c>
      <c r="F36" s="121">
        <f t="shared" si="3"/>
        <v>0</v>
      </c>
      <c r="G36" s="103"/>
    </row>
    <row r="37" spans="1:8" ht="33" customHeight="1" thickBot="1" x14ac:dyDescent="0.3">
      <c r="A37" s="48" t="s">
        <v>56</v>
      </c>
      <c r="B37" s="42" t="s">
        <v>108</v>
      </c>
      <c r="C37" s="78">
        <v>0</v>
      </c>
      <c r="D37" s="40" t="s">
        <v>77</v>
      </c>
      <c r="E37" s="123">
        <v>0</v>
      </c>
      <c r="F37" s="121">
        <f t="shared" si="3"/>
        <v>0</v>
      </c>
      <c r="G37" s="103"/>
      <c r="H37" s="13"/>
    </row>
    <row r="38" spans="1:8" ht="18.75" customHeight="1" thickBot="1" x14ac:dyDescent="0.3">
      <c r="A38" s="48" t="s">
        <v>57</v>
      </c>
      <c r="B38" s="42" t="s">
        <v>62</v>
      </c>
      <c r="C38" s="78">
        <v>0</v>
      </c>
      <c r="D38" s="40" t="s">
        <v>75</v>
      </c>
      <c r="E38" s="123">
        <v>0</v>
      </c>
      <c r="F38" s="121">
        <f t="shared" si="3"/>
        <v>0</v>
      </c>
      <c r="G38" s="103"/>
      <c r="H38" s="13"/>
    </row>
    <row r="39" spans="1:8" ht="33.75" customHeight="1" thickBot="1" x14ac:dyDescent="0.3">
      <c r="A39" s="48" t="s">
        <v>58</v>
      </c>
      <c r="B39" s="42" t="s">
        <v>63</v>
      </c>
      <c r="C39" s="78">
        <v>0</v>
      </c>
      <c r="D39" s="40" t="s">
        <v>77</v>
      </c>
      <c r="E39" s="123">
        <v>0</v>
      </c>
      <c r="F39" s="121">
        <f t="shared" si="3"/>
        <v>0</v>
      </c>
      <c r="G39" s="103"/>
      <c r="H39" s="13"/>
    </row>
    <row r="40" spans="1:8" ht="18.75" customHeight="1" x14ac:dyDescent="0.25">
      <c r="A40" s="48" t="s">
        <v>59</v>
      </c>
      <c r="B40" s="42" t="s">
        <v>64</v>
      </c>
      <c r="C40" s="78">
        <v>0</v>
      </c>
      <c r="D40" s="40" t="s">
        <v>18</v>
      </c>
      <c r="E40" s="123">
        <v>0</v>
      </c>
      <c r="F40" s="121">
        <f t="shared" si="3"/>
        <v>0</v>
      </c>
      <c r="G40" s="104"/>
      <c r="H40" s="13"/>
    </row>
    <row r="41" spans="1:8" s="11" customFormat="1" ht="15.75" customHeight="1" thickBot="1" x14ac:dyDescent="0.3">
      <c r="A41" s="87" t="s">
        <v>44</v>
      </c>
      <c r="B41" s="88"/>
      <c r="C41" s="88"/>
      <c r="D41" s="89"/>
      <c r="E41" s="52"/>
      <c r="F41" s="53">
        <f>SUM(F34:F40)</f>
        <v>0</v>
      </c>
      <c r="G41" s="34"/>
    </row>
    <row r="42" spans="1:8" ht="15.75" thickBot="1" x14ac:dyDescent="0.25">
      <c r="A42" s="60" t="s">
        <v>65</v>
      </c>
      <c r="B42" s="80" t="s">
        <v>90</v>
      </c>
      <c r="C42" s="80"/>
      <c r="D42" s="80"/>
      <c r="E42" s="80"/>
      <c r="F42" s="80"/>
      <c r="G42" s="81"/>
    </row>
    <row r="43" spans="1:8" s="6" customFormat="1" ht="34.5" customHeight="1" thickBot="1" x14ac:dyDescent="0.25">
      <c r="A43" s="58" t="s">
        <v>66</v>
      </c>
      <c r="B43" s="124" t="s">
        <v>109</v>
      </c>
      <c r="C43" s="38">
        <v>48</v>
      </c>
      <c r="D43" s="39" t="s">
        <v>79</v>
      </c>
      <c r="E43" s="41"/>
      <c r="F43" s="36">
        <f>C43*E43</f>
        <v>0</v>
      </c>
      <c r="G43" s="126" t="s">
        <v>69</v>
      </c>
    </row>
    <row r="44" spans="1:8" ht="121.5" customHeight="1" thickBot="1" x14ac:dyDescent="0.25">
      <c r="A44" s="58" t="s">
        <v>67</v>
      </c>
      <c r="B44" s="114" t="s">
        <v>102</v>
      </c>
      <c r="C44" s="37">
        <v>7</v>
      </c>
      <c r="D44" s="40" t="s">
        <v>73</v>
      </c>
      <c r="E44" s="35"/>
      <c r="F44" s="36">
        <f t="shared" ref="F44" si="4">C44*E44</f>
        <v>0</v>
      </c>
      <c r="G44" s="127"/>
      <c r="H44" s="13"/>
    </row>
    <row r="45" spans="1:8" s="11" customFormat="1" ht="15.75" customHeight="1" thickBot="1" x14ac:dyDescent="0.3">
      <c r="A45" s="82" t="s">
        <v>68</v>
      </c>
      <c r="B45" s="83"/>
      <c r="C45" s="83"/>
      <c r="D45" s="84"/>
      <c r="E45" s="63"/>
      <c r="F45" s="64">
        <f>SUM(F43:F44)</f>
        <v>0</v>
      </c>
      <c r="G45" s="65"/>
    </row>
    <row r="46" spans="1:8" ht="15.75" thickBot="1" x14ac:dyDescent="0.25">
      <c r="A46" s="60" t="s">
        <v>82</v>
      </c>
      <c r="B46" s="80" t="s">
        <v>81</v>
      </c>
      <c r="C46" s="80"/>
      <c r="D46" s="80"/>
      <c r="E46" s="80"/>
      <c r="F46" s="80"/>
      <c r="G46" s="81"/>
    </row>
    <row r="47" spans="1:8" s="6" customFormat="1" ht="30.75" customHeight="1" thickBot="1" x14ac:dyDescent="0.25">
      <c r="A47" s="58" t="s">
        <v>83</v>
      </c>
      <c r="B47" s="70" t="s">
        <v>80</v>
      </c>
      <c r="C47" s="38">
        <v>37</v>
      </c>
      <c r="D47" s="39" t="s">
        <v>88</v>
      </c>
      <c r="E47" s="41"/>
      <c r="F47" s="36">
        <f>C47*E47</f>
        <v>0</v>
      </c>
      <c r="G47" s="125" t="s">
        <v>69</v>
      </c>
    </row>
    <row r="48" spans="1:8" ht="30.75" customHeight="1" thickBot="1" x14ac:dyDescent="0.25">
      <c r="A48" s="58" t="s">
        <v>84</v>
      </c>
      <c r="B48" s="70" t="s">
        <v>110</v>
      </c>
      <c r="C48" s="37">
        <v>37</v>
      </c>
      <c r="D48" s="40" t="s">
        <v>89</v>
      </c>
      <c r="E48" s="35"/>
      <c r="F48" s="36">
        <f t="shared" ref="F48:F52" si="5">C48*E48</f>
        <v>0</v>
      </c>
      <c r="G48" s="125"/>
      <c r="H48" s="13"/>
    </row>
    <row r="49" spans="1:12" ht="30.75" customHeight="1" thickBot="1" x14ac:dyDescent="0.25">
      <c r="A49" s="58" t="s">
        <v>85</v>
      </c>
      <c r="B49" s="70" t="s">
        <v>111</v>
      </c>
      <c r="C49" s="37">
        <v>37</v>
      </c>
      <c r="D49" s="39" t="s">
        <v>88</v>
      </c>
      <c r="E49" s="35"/>
      <c r="F49" s="36">
        <f t="shared" si="5"/>
        <v>0</v>
      </c>
      <c r="G49" s="125"/>
      <c r="H49" s="13"/>
    </row>
    <row r="50" spans="1:12" ht="30.75" customHeight="1" thickBot="1" x14ac:dyDescent="0.25">
      <c r="A50" s="58" t="s">
        <v>86</v>
      </c>
      <c r="B50" s="70" t="s">
        <v>112</v>
      </c>
      <c r="C50" s="37">
        <v>23</v>
      </c>
      <c r="D50" s="39" t="s">
        <v>89</v>
      </c>
      <c r="E50" s="35"/>
      <c r="F50" s="36">
        <f t="shared" si="5"/>
        <v>0</v>
      </c>
      <c r="G50" s="125"/>
      <c r="H50" s="13"/>
    </row>
    <row r="51" spans="1:12" ht="30.75" customHeight="1" thickBot="1" x14ac:dyDescent="0.25">
      <c r="A51" s="58" t="s">
        <v>115</v>
      </c>
      <c r="B51" s="70" t="s">
        <v>113</v>
      </c>
      <c r="C51" s="37">
        <v>1</v>
      </c>
      <c r="D51" s="39" t="s">
        <v>117</v>
      </c>
      <c r="E51" s="35"/>
      <c r="F51" s="36">
        <f t="shared" si="5"/>
        <v>0</v>
      </c>
      <c r="G51" s="125"/>
      <c r="H51" s="13"/>
    </row>
    <row r="52" spans="1:12" ht="42" customHeight="1" thickBot="1" x14ac:dyDescent="0.25">
      <c r="A52" s="58" t="s">
        <v>116</v>
      </c>
      <c r="B52" s="128" t="s">
        <v>114</v>
      </c>
      <c r="C52" s="61">
        <v>37</v>
      </c>
      <c r="D52" s="71" t="s">
        <v>89</v>
      </c>
      <c r="E52" s="62"/>
      <c r="F52" s="36">
        <f t="shared" si="5"/>
        <v>0</v>
      </c>
      <c r="G52" s="125"/>
    </row>
    <row r="53" spans="1:12" s="11" customFormat="1" ht="15.75" customHeight="1" thickBot="1" x14ac:dyDescent="0.3">
      <c r="A53" s="82" t="s">
        <v>87</v>
      </c>
      <c r="B53" s="83"/>
      <c r="C53" s="83"/>
      <c r="D53" s="84"/>
      <c r="E53" s="63"/>
      <c r="F53" s="64">
        <f>SUM(F47:F52)</f>
        <v>0</v>
      </c>
      <c r="G53" s="65"/>
    </row>
    <row r="54" spans="1:12" ht="29.25" customHeight="1" thickBot="1" x14ac:dyDescent="0.3">
      <c r="A54" s="85" t="s">
        <v>93</v>
      </c>
      <c r="B54" s="86"/>
      <c r="C54" s="86"/>
      <c r="D54" s="86"/>
      <c r="E54" s="66"/>
      <c r="F54" s="79">
        <f>SUM(F53,F45,F41,F32,F27,F18)</f>
        <v>0</v>
      </c>
      <c r="G54" s="67"/>
    </row>
    <row r="55" spans="1:12" ht="28.5" customHeight="1" x14ac:dyDescent="0.2">
      <c r="A55" s="1" t="s">
        <v>71</v>
      </c>
      <c r="F55" s="19"/>
    </row>
    <row r="56" spans="1:12" ht="19.5" customHeight="1" x14ac:dyDescent="0.2">
      <c r="F56" s="18"/>
      <c r="H56" s="9"/>
    </row>
    <row r="57" spans="1:12" ht="19.5" customHeight="1" x14ac:dyDescent="0.2">
      <c r="E57" s="13"/>
      <c r="F57" s="7"/>
    </row>
    <row r="58" spans="1:12" ht="19.5" customHeight="1" x14ac:dyDescent="0.2">
      <c r="E58" s="8"/>
      <c r="F58" s="8"/>
    </row>
    <row r="59" spans="1:12" ht="19.5" customHeight="1" x14ac:dyDescent="0.2"/>
    <row r="60" spans="1:12" ht="19.5" customHeight="1" x14ac:dyDescent="0.2">
      <c r="F60" s="13"/>
    </row>
    <row r="61" spans="1:12" s="49" customFormat="1" ht="19.5" customHeight="1" x14ac:dyDescent="0.2">
      <c r="B61"/>
      <c r="C61"/>
      <c r="D61"/>
      <c r="E61"/>
      <c r="F61"/>
      <c r="G61"/>
      <c r="H61"/>
      <c r="I61"/>
      <c r="J61"/>
      <c r="K61"/>
      <c r="L61"/>
    </row>
    <row r="62" spans="1:12" s="49" customFormat="1" ht="19.5" customHeight="1" x14ac:dyDescent="0.2">
      <c r="B62"/>
      <c r="C62"/>
      <c r="D62"/>
      <c r="E62"/>
      <c r="F62"/>
      <c r="G62"/>
      <c r="H62"/>
      <c r="I62"/>
      <c r="J62"/>
      <c r="K62"/>
      <c r="L62"/>
    </row>
    <row r="63" spans="1:12" s="49" customFormat="1" ht="19.5" customHeight="1" x14ac:dyDescent="0.2">
      <c r="B63"/>
      <c r="C63"/>
      <c r="D63"/>
      <c r="E63"/>
      <c r="F63"/>
      <c r="G63"/>
      <c r="H63"/>
      <c r="I63"/>
      <c r="J63"/>
      <c r="K63"/>
      <c r="L63"/>
    </row>
  </sheetData>
  <mergeCells count="25">
    <mergeCell ref="A1:G1"/>
    <mergeCell ref="A7:A8"/>
    <mergeCell ref="B7:B8"/>
    <mergeCell ref="C7:C8"/>
    <mergeCell ref="D7:D8"/>
    <mergeCell ref="G7:G8"/>
    <mergeCell ref="A41:D41"/>
    <mergeCell ref="B9:G9"/>
    <mergeCell ref="G10:G17"/>
    <mergeCell ref="A18:D18"/>
    <mergeCell ref="B19:G19"/>
    <mergeCell ref="G20:G26"/>
    <mergeCell ref="A27:D27"/>
    <mergeCell ref="B28:G28"/>
    <mergeCell ref="G29:G31"/>
    <mergeCell ref="A32:D32"/>
    <mergeCell ref="B33:G33"/>
    <mergeCell ref="G34:G40"/>
    <mergeCell ref="B46:G46"/>
    <mergeCell ref="G47:G52"/>
    <mergeCell ref="A53:D53"/>
    <mergeCell ref="A54:D54"/>
    <mergeCell ref="B42:G42"/>
    <mergeCell ref="G43:G44"/>
    <mergeCell ref="A45:D45"/>
  </mergeCells>
  <phoneticPr fontId="19" type="noConversion"/>
  <printOptions horizontalCentered="1" verticalCentered="1"/>
  <pageMargins left="0.7" right="0.7" top="0.75" bottom="0.75" header="0.3" footer="0.3"/>
  <pageSetup paperSize="9" scale="68" orientation="portrait" r:id="rId1"/>
  <rowBreaks count="1" manualBreakCount="1">
    <brk id="2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BoQ of Shamir</vt:lpstr>
      <vt:lpstr>'Total BoQ of Shamir'!Print_Area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</dc:creator>
  <cp:lastModifiedBy>Hasan Alizai</cp:lastModifiedBy>
  <cp:lastPrinted>2024-03-24T05:19:02Z</cp:lastPrinted>
  <dcterms:created xsi:type="dcterms:W3CDTF">2000-05-21T09:19:26Z</dcterms:created>
  <dcterms:modified xsi:type="dcterms:W3CDTF">2024-03-24T05:19:13Z</dcterms:modified>
</cp:coreProperties>
</file>