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W815\Desktop\"/>
    </mc:Choice>
  </mc:AlternateContent>
  <xr:revisionPtr revIDLastSave="0" documentId="8_{298D9189-DE96-4ACE-8C14-742F32F518FD}" xr6:coauthVersionLast="47" xr6:coauthVersionMax="47" xr10:uidLastSave="{00000000-0000-0000-0000-000000000000}"/>
  <bookViews>
    <workbookView xWindow="-108" yWindow="-108" windowWidth="23256" windowHeight="12456" xr2:uid="{1267E71D-0F83-4251-BD28-08A9416BA9F8}"/>
  </bookViews>
  <sheets>
    <sheet name="Time Frame" sheetId="1" r:id="rId1"/>
    <sheet name="Selection Criteria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I4" i="1" s="1"/>
  <c r="J4" i="1" s="1"/>
  <c r="N9" i="2"/>
  <c r="N10" i="2"/>
  <c r="N8" i="2"/>
  <c r="G22" i="2"/>
  <c r="G12" i="2"/>
  <c r="F12" i="2"/>
  <c r="F22" i="2"/>
  <c r="F24" i="2" s="1"/>
  <c r="G24" i="2" l="1"/>
</calcChain>
</file>

<file path=xl/sharedStrings.xml><?xml version="1.0" encoding="utf-8"?>
<sst xmlns="http://schemas.openxmlformats.org/spreadsheetml/2006/main" count="39" uniqueCount="25">
  <si>
    <t>Task Name</t>
  </si>
  <si>
    <t>Time Frame</t>
  </si>
  <si>
    <t>desk review and requesting for the information on the procedures and operations handbook</t>
  </si>
  <si>
    <t>1w</t>
  </si>
  <si>
    <t>physical verifications</t>
  </si>
  <si>
    <t>preparing and submission of the draft report</t>
  </si>
  <si>
    <t>receiving the response</t>
  </si>
  <si>
    <t>FY</t>
  </si>
  <si>
    <t>financial capacity</t>
  </si>
  <si>
    <t>technical capacity</t>
  </si>
  <si>
    <t>score</t>
  </si>
  <si>
    <t>Max Score</t>
  </si>
  <si>
    <t>Bidders Score</t>
  </si>
  <si>
    <t>Subtotal</t>
  </si>
  <si>
    <t>Total Score</t>
  </si>
  <si>
    <t>Evaluation Criteria</t>
  </si>
  <si>
    <t>Criteria Ref.</t>
  </si>
  <si>
    <t>qoute</t>
  </si>
  <si>
    <t>Overall Technical Score = 50(Qi/100) +50* (Pmin / Pi)</t>
  </si>
  <si>
    <t>B1</t>
  </si>
  <si>
    <t>B2</t>
  </si>
  <si>
    <t>B3</t>
  </si>
  <si>
    <t>Annex 1</t>
  </si>
  <si>
    <t>preparing and submission of the final draft report</t>
  </si>
  <si>
    <t>2w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</si>
</sst>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2"/>
      <color theme="1"/>
      <name val="Helvetic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3" borderId="1" xfId="0" applyFill="1" applyBorder="1"/>
    <xf numFmtId="16" fontId="0" fillId="3" borderId="1" xfId="0" applyNumberFormat="1" applyFill="1" applyBorder="1"/>
    <xf numFmtId="9" fontId="0" fillId="0" borderId="0" xfId="0" applyNumberFormat="1"/>
    <xf numFmtId="9" fontId="0" fillId="0" borderId="1" xfId="0" applyNumberFormat="1" applyBorder="1"/>
    <xf numFmtId="0" fontId="1" fillId="0" borderId="0" xfId="0" applyFont="1" applyAlignment="1">
      <alignment horizontal="left" vertical="center" indent="4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B505-C51D-42A1-AD10-2B4081E87703}">
  <dimension ref="B2:J9"/>
  <sheetViews>
    <sheetView tabSelected="1" zoomScale="72" workbookViewId="0">
      <selection activeCell="D14" sqref="D14"/>
    </sheetView>
  </sheetViews>
  <sheetFormatPr defaultRowHeight="14.4" x14ac:dyDescent="0.3"/>
  <cols>
    <col min="3" max="3" width="45.77734375" bestFit="1" customWidth="1"/>
    <col min="4" max="4" width="10.77734375" bestFit="1" customWidth="1"/>
    <col min="5" max="8" width="20.77734375" bestFit="1" customWidth="1"/>
    <col min="9" max="9" width="18.21875" bestFit="1" customWidth="1"/>
    <col min="10" max="10" width="19.21875" bestFit="1" customWidth="1"/>
  </cols>
  <sheetData>
    <row r="2" spans="2:10" x14ac:dyDescent="0.3">
      <c r="B2" t="s">
        <v>22</v>
      </c>
      <c r="C2" t="s">
        <v>1</v>
      </c>
    </row>
    <row r="4" spans="2:10" x14ac:dyDescent="0.3">
      <c r="B4" s="4" t="s">
        <v>7</v>
      </c>
      <c r="C4" s="4" t="s">
        <v>0</v>
      </c>
      <c r="D4" s="4" t="s">
        <v>1</v>
      </c>
      <c r="E4" s="5">
        <v>45381</v>
      </c>
      <c r="F4" s="5">
        <v>45388</v>
      </c>
      <c r="G4" s="5">
        <f>F4+7</f>
        <v>45395</v>
      </c>
      <c r="H4" s="5">
        <f t="shared" ref="H4:J4" si="0">G4+7</f>
        <v>45402</v>
      </c>
      <c r="I4" s="5">
        <f t="shared" si="0"/>
        <v>45409</v>
      </c>
      <c r="J4" s="5">
        <f t="shared" si="0"/>
        <v>45416</v>
      </c>
    </row>
    <row r="5" spans="2:10" ht="28.8" x14ac:dyDescent="0.3">
      <c r="B5" s="9">
        <v>2023</v>
      </c>
      <c r="C5" s="2" t="s">
        <v>2</v>
      </c>
      <c r="D5" s="1" t="s">
        <v>3</v>
      </c>
      <c r="E5" s="3"/>
      <c r="F5" s="1"/>
      <c r="G5" s="1"/>
      <c r="H5" s="1"/>
      <c r="I5" s="1"/>
      <c r="J5" s="1"/>
    </row>
    <row r="6" spans="2:10" x14ac:dyDescent="0.3">
      <c r="B6" s="10"/>
      <c r="C6" s="1" t="s">
        <v>4</v>
      </c>
      <c r="D6" s="1" t="s">
        <v>24</v>
      </c>
      <c r="E6" s="1"/>
      <c r="F6" s="3"/>
      <c r="G6" s="3"/>
      <c r="H6" s="1"/>
      <c r="I6" s="1"/>
      <c r="J6" s="1"/>
    </row>
    <row r="7" spans="2:10" x14ac:dyDescent="0.3">
      <c r="B7" s="10"/>
      <c r="C7" s="1" t="s">
        <v>5</v>
      </c>
      <c r="D7" s="1" t="s">
        <v>3</v>
      </c>
      <c r="E7" s="1"/>
      <c r="F7" s="1"/>
      <c r="G7" s="1"/>
      <c r="H7" s="3"/>
      <c r="I7" s="1"/>
      <c r="J7" s="1"/>
    </row>
    <row r="8" spans="2:10" x14ac:dyDescent="0.3">
      <c r="B8" s="10"/>
      <c r="C8" s="1" t="s">
        <v>6</v>
      </c>
      <c r="D8" s="1" t="s">
        <v>3</v>
      </c>
      <c r="E8" s="1"/>
      <c r="F8" s="1"/>
      <c r="G8" s="1"/>
      <c r="H8" s="1"/>
      <c r="I8" s="3"/>
      <c r="J8" s="1"/>
    </row>
    <row r="9" spans="2:10" x14ac:dyDescent="0.3">
      <c r="B9" s="11"/>
      <c r="C9" s="1" t="s">
        <v>23</v>
      </c>
      <c r="D9" s="1" t="s">
        <v>3</v>
      </c>
      <c r="E9" s="1"/>
      <c r="F9" s="1"/>
      <c r="G9" s="1"/>
      <c r="H9" s="1"/>
      <c r="I9" s="1"/>
      <c r="J9" s="3"/>
    </row>
  </sheetData>
  <mergeCells count="1">
    <mergeCell ref="B5:B9"/>
  </mergeCells>
  <phoneticPr fontId="2" type="noConversion"/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A6C17-0151-433B-8504-D01A21973D65}">
  <dimension ref="D7:N24"/>
  <sheetViews>
    <sheetView workbookViewId="0">
      <selection activeCell="I1" sqref="I1:P1048576"/>
    </sheetView>
  </sheetViews>
  <sheetFormatPr defaultRowHeight="14.4" x14ac:dyDescent="0.3"/>
  <cols>
    <col min="4" max="4" width="16.44140625" bestFit="1" customWidth="1"/>
    <col min="5" max="5" width="11" bestFit="1" customWidth="1"/>
    <col min="6" max="6" width="9.5546875" bestFit="1" customWidth="1"/>
    <col min="7" max="7" width="12.5546875" bestFit="1" customWidth="1"/>
    <col min="10" max="15" width="8.77734375" customWidth="1"/>
  </cols>
  <sheetData>
    <row r="7" spans="4:14" x14ac:dyDescent="0.3">
      <c r="K7" t="s">
        <v>10</v>
      </c>
      <c r="L7" t="s">
        <v>17</v>
      </c>
    </row>
    <row r="8" spans="4:14" x14ac:dyDescent="0.3">
      <c r="D8" s="1" t="s">
        <v>15</v>
      </c>
      <c r="E8" s="1" t="s">
        <v>16</v>
      </c>
      <c r="F8" s="1" t="s">
        <v>11</v>
      </c>
      <c r="G8" s="1" t="s">
        <v>12</v>
      </c>
      <c r="J8" t="s">
        <v>19</v>
      </c>
      <c r="K8">
        <v>90</v>
      </c>
      <c r="L8">
        <v>9000</v>
      </c>
      <c r="N8">
        <f>ROUND(50*(K8/100)+50*MIN($L$8:$L$10)/L8,2)</f>
        <v>81.11</v>
      </c>
    </row>
    <row r="9" spans="4:14" x14ac:dyDescent="0.3">
      <c r="D9" s="1" t="s">
        <v>8</v>
      </c>
      <c r="E9" s="1">
        <v>1.1000000000000001</v>
      </c>
      <c r="F9" s="7">
        <v>0.1</v>
      </c>
      <c r="G9" s="1"/>
      <c r="J9" t="s">
        <v>20</v>
      </c>
      <c r="K9">
        <v>65</v>
      </c>
      <c r="L9">
        <v>6500</v>
      </c>
      <c r="N9">
        <f t="shared" ref="N9:N10" si="0">ROUND(50*(K9/100)+50*MIN($L$8:$L$10)/L9,2)</f>
        <v>82.5</v>
      </c>
    </row>
    <row r="10" spans="4:14" x14ac:dyDescent="0.3">
      <c r="D10" s="1" t="s">
        <v>8</v>
      </c>
      <c r="E10" s="1">
        <v>1.2</v>
      </c>
      <c r="F10" s="7">
        <v>0.1</v>
      </c>
      <c r="G10" s="1"/>
      <c r="J10" t="s">
        <v>21</v>
      </c>
      <c r="K10">
        <v>70</v>
      </c>
      <c r="L10">
        <v>7000</v>
      </c>
      <c r="N10">
        <f t="shared" si="0"/>
        <v>81.430000000000007</v>
      </c>
    </row>
    <row r="11" spans="4:14" x14ac:dyDescent="0.3">
      <c r="D11" s="1" t="s">
        <v>8</v>
      </c>
      <c r="E11" s="1">
        <v>1.3</v>
      </c>
      <c r="F11" s="7">
        <v>0.1</v>
      </c>
      <c r="G11" s="1"/>
    </row>
    <row r="12" spans="4:14" x14ac:dyDescent="0.3">
      <c r="D12" s="1" t="s">
        <v>13</v>
      </c>
      <c r="E12" s="1"/>
      <c r="F12" s="7">
        <f>SUM(F9:F11)</f>
        <v>0.30000000000000004</v>
      </c>
      <c r="G12" s="7">
        <f>SUM(G9:G11)</f>
        <v>0</v>
      </c>
    </row>
    <row r="13" spans="4:14" x14ac:dyDescent="0.3">
      <c r="F13" s="6"/>
    </row>
    <row r="14" spans="4:14" ht="15.6" x14ac:dyDescent="0.3">
      <c r="D14" s="1" t="s">
        <v>9</v>
      </c>
      <c r="E14" s="1">
        <v>2.1</v>
      </c>
      <c r="F14" s="7">
        <v>0.05</v>
      </c>
      <c r="G14" s="1"/>
      <c r="K14" s="8" t="s">
        <v>18</v>
      </c>
    </row>
    <row r="15" spans="4:14" x14ac:dyDescent="0.3">
      <c r="D15" s="1" t="s">
        <v>9</v>
      </c>
      <c r="E15" s="1">
        <v>2.2000000000000002</v>
      </c>
      <c r="F15" s="7">
        <v>0.05</v>
      </c>
      <c r="G15" s="1"/>
    </row>
    <row r="16" spans="4:14" x14ac:dyDescent="0.3">
      <c r="D16" s="1" t="s">
        <v>9</v>
      </c>
      <c r="E16" s="1">
        <v>2.2999999999999998</v>
      </c>
      <c r="F16" s="7">
        <v>0.05</v>
      </c>
      <c r="G16" s="1"/>
    </row>
    <row r="17" spans="4:7" x14ac:dyDescent="0.3">
      <c r="D17" s="1" t="s">
        <v>9</v>
      </c>
      <c r="E17" s="1">
        <v>2.4</v>
      </c>
      <c r="F17" s="7">
        <v>0.1</v>
      </c>
      <c r="G17" s="1"/>
    </row>
    <row r="18" spans="4:7" x14ac:dyDescent="0.3">
      <c r="D18" s="1" t="s">
        <v>9</v>
      </c>
      <c r="E18" s="1">
        <v>2.5</v>
      </c>
      <c r="F18" s="7">
        <v>0.05</v>
      </c>
      <c r="G18" s="1"/>
    </row>
    <row r="19" spans="4:7" x14ac:dyDescent="0.3">
      <c r="D19" s="1" t="s">
        <v>9</v>
      </c>
      <c r="E19" s="1">
        <v>2.6</v>
      </c>
      <c r="F19" s="7">
        <v>0.1</v>
      </c>
      <c r="G19" s="1"/>
    </row>
    <row r="20" spans="4:7" x14ac:dyDescent="0.3">
      <c r="D20" s="1" t="s">
        <v>9</v>
      </c>
      <c r="E20" s="1">
        <v>2.7</v>
      </c>
      <c r="F20" s="7">
        <v>0.1</v>
      </c>
      <c r="G20" s="1"/>
    </row>
    <row r="21" spans="4:7" x14ac:dyDescent="0.3">
      <c r="D21" s="1" t="s">
        <v>9</v>
      </c>
      <c r="E21" s="1">
        <v>2.8</v>
      </c>
      <c r="F21" s="7">
        <v>0.2</v>
      </c>
      <c r="G21" s="1"/>
    </row>
    <row r="22" spans="4:7" x14ac:dyDescent="0.3">
      <c r="D22" s="1" t="s">
        <v>13</v>
      </c>
      <c r="E22" s="1"/>
      <c r="F22" s="7">
        <f>SUM(F14:F21)</f>
        <v>0.7</v>
      </c>
      <c r="G22" s="7">
        <f>SUM(G14:G21)</f>
        <v>0</v>
      </c>
    </row>
    <row r="24" spans="4:7" x14ac:dyDescent="0.3">
      <c r="D24" s="1" t="s">
        <v>14</v>
      </c>
      <c r="E24" s="1"/>
      <c r="F24" s="7">
        <f>F22+F12</f>
        <v>1</v>
      </c>
      <c r="G24" s="7">
        <f>G22+G12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60DD4A6582D249A372FB515834EB64" ma:contentTypeVersion="12" ma:contentTypeDescription="Opret et nyt dokument." ma:contentTypeScope="" ma:versionID="9c93fe6dc00d3dab691fcf31860811e0">
  <xsd:schema xmlns:xsd="http://www.w3.org/2001/XMLSchema" xmlns:xs="http://www.w3.org/2001/XMLSchema" xmlns:p="http://schemas.microsoft.com/office/2006/metadata/properties" xmlns:ns3="587f0883-14e6-4507-a1c4-ff6c62c67b3a" xmlns:ns4="e3e15bae-df57-4d92-bf91-283ea4a2b968" targetNamespace="http://schemas.microsoft.com/office/2006/metadata/properties" ma:root="true" ma:fieldsID="0afef8fd431700b89aad3724b14d5369" ns3:_="" ns4:_="">
    <xsd:import namespace="587f0883-14e6-4507-a1c4-ff6c62c67b3a"/>
    <xsd:import namespace="e3e15bae-df57-4d92-bf91-283ea4a2b96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7f0883-14e6-4507-a1c4-ff6c62c67b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e15bae-df57-4d92-bf91-283ea4a2b96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7f0883-14e6-4507-a1c4-ff6c62c67b3a" xsi:nil="true"/>
  </documentManagement>
</p:properties>
</file>

<file path=customXml/itemProps1.xml><?xml version="1.0" encoding="utf-8"?>
<ds:datastoreItem xmlns:ds="http://schemas.openxmlformats.org/officeDocument/2006/customXml" ds:itemID="{571B8D11-9EE5-466E-BDB3-F37012A6CE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7f0883-14e6-4507-a1c4-ff6c62c67b3a"/>
    <ds:schemaRef ds:uri="e3e15bae-df57-4d92-bf91-283ea4a2b9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A37690-659E-410F-BB4E-BFEBA78A5E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E06E61-FD63-4AB0-B7A2-A2B773A3EBFA}">
  <ds:schemaRefs>
    <ds:schemaRef ds:uri="http://purl.org/dc/dcmitype/"/>
    <ds:schemaRef ds:uri="http://schemas.microsoft.com/office/infopath/2007/PartnerControls"/>
    <ds:schemaRef ds:uri="e3e15bae-df57-4d92-bf91-283ea4a2b968"/>
    <ds:schemaRef ds:uri="http://purl.org/dc/elements/1.1/"/>
    <ds:schemaRef ds:uri="http://schemas.microsoft.com/office/2006/metadata/properties"/>
    <ds:schemaRef ds:uri="587f0883-14e6-4507-a1c4-ff6c62c67b3a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Frame</vt:lpstr>
      <vt:lpstr>Selection 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</dc:creator>
  <cp:lastModifiedBy>Hamidullah Sediqi</cp:lastModifiedBy>
  <dcterms:created xsi:type="dcterms:W3CDTF">2021-01-14T08:49:24Z</dcterms:created>
  <dcterms:modified xsi:type="dcterms:W3CDTF">2024-03-05T06:26:36Z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0x0101003A60DD4A6582D249A372FB515834EB64</vt:lpwstr>
  </property>
</Properties>
</file>