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Health Program RFQ for FWA\"/>
    </mc:Choice>
  </mc:AlternateContent>
  <xr:revisionPtr revIDLastSave="0" documentId="13_ncr:1_{96B0C784-85D2-4765-8DCD-27C17AAB9A1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4 " sheetId="3" r:id="rId1"/>
  </sheets>
  <definedNames>
    <definedName name="_xlnm.Print_Area" localSheetId="0">'Annex 4 '!$A$1:$O$34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3" l="1"/>
  <c r="K7" i="3" l="1"/>
  <c r="M7" i="3" s="1"/>
  <c r="K8" i="3"/>
  <c r="M8" i="3" s="1"/>
  <c r="K9" i="3"/>
  <c r="M9" i="3" s="1"/>
  <c r="K10" i="3"/>
  <c r="M10" i="3" s="1"/>
  <c r="K11" i="3"/>
  <c r="M11" i="3" s="1"/>
  <c r="K12" i="3"/>
  <c r="M12" i="3" s="1"/>
  <c r="K13" i="3"/>
  <c r="M13" i="3" s="1"/>
  <c r="K14" i="3"/>
  <c r="M14" i="3" s="1"/>
  <c r="K15" i="3"/>
  <c r="M15" i="3" s="1"/>
  <c r="K16" i="3"/>
  <c r="K17" i="3"/>
  <c r="M17" i="3" s="1"/>
  <c r="K18" i="3"/>
  <c r="M18" i="3" s="1"/>
  <c r="K19" i="3"/>
  <c r="M19" i="3" s="1"/>
  <c r="K20" i="3"/>
  <c r="M20" i="3" s="1"/>
  <c r="K21" i="3"/>
  <c r="M21" i="3" s="1"/>
  <c r="K22" i="3"/>
  <c r="M22" i="3" s="1"/>
  <c r="K23" i="3"/>
  <c r="M23" i="3" s="1"/>
  <c r="K24" i="3"/>
  <c r="M24" i="3" s="1"/>
  <c r="K25" i="3"/>
  <c r="M25" i="3" s="1"/>
  <c r="K26" i="3"/>
  <c r="M26" i="3" s="1"/>
  <c r="K27" i="3"/>
  <c r="M27" i="3" s="1"/>
  <c r="K28" i="3"/>
  <c r="M28" i="3" s="1"/>
  <c r="K29" i="3"/>
  <c r="M29" i="3" s="1"/>
  <c r="K30" i="3"/>
  <c r="K31" i="3"/>
  <c r="M31" i="3" s="1"/>
  <c r="K32" i="3"/>
  <c r="M32" i="3" s="1"/>
  <c r="K33" i="3"/>
  <c r="M33" i="3" s="1"/>
  <c r="F26" i="3"/>
  <c r="F22" i="3"/>
  <c r="F33" i="3" l="1"/>
  <c r="F31" i="3"/>
  <c r="F24" i="3"/>
  <c r="F23" i="3"/>
  <c r="F21" i="3"/>
  <c r="F20" i="3"/>
  <c r="F19" i="3"/>
  <c r="F17" i="3"/>
  <c r="F14" i="3"/>
  <c r="F13" i="3"/>
  <c r="F12" i="3"/>
  <c r="F11" i="3"/>
  <c r="F9" i="3"/>
  <c r="F7" i="3"/>
  <c r="F34" i="3" l="1"/>
  <c r="F16" i="3"/>
  <c r="F30" i="3"/>
  <c r="N29" i="3"/>
  <c r="N28" i="3"/>
</calcChain>
</file>

<file path=xl/sharedStrings.xml><?xml version="1.0" encoding="utf-8"?>
<sst xmlns="http://schemas.openxmlformats.org/spreadsheetml/2006/main" count="125" uniqueCount="60">
  <si>
    <t>Printing of IEC Materials</t>
  </si>
  <si>
    <t>Sl#</t>
  </si>
  <si>
    <t>Thematic Area</t>
  </si>
  <si>
    <t>Type of IEC Material</t>
  </si>
  <si>
    <t>Design &amp; Size</t>
  </si>
  <si>
    <t>Remarks</t>
  </si>
  <si>
    <t>RMNCH</t>
  </si>
  <si>
    <t>Nutrition</t>
  </si>
  <si>
    <t>Hygiene &amp; Sanitation</t>
  </si>
  <si>
    <t>ANC Flip Chart-18 Pages</t>
  </si>
  <si>
    <t>ANC Poster-1 Page</t>
  </si>
  <si>
    <t>100 cmx70 cm</t>
  </si>
  <si>
    <t>Delivery Care Flip Chart-26 Page</t>
  </si>
  <si>
    <t>Delivery Care Poster-1 Page</t>
  </si>
  <si>
    <t>Newborn Care Flip Chart-13 Page</t>
  </si>
  <si>
    <t>Newborn Care Job Aid-2 Page</t>
  </si>
  <si>
    <t>Planning for Delivery Flip Chart-26 page</t>
  </si>
  <si>
    <t>PNC Flip Chart-24 page</t>
  </si>
  <si>
    <t>PNC Poster-1 page</t>
  </si>
  <si>
    <t>Sub Total RMNCH</t>
  </si>
  <si>
    <t>Maternal Nutrition-Posters 3 page</t>
  </si>
  <si>
    <t>Maternal Nutrition-Flow chart 1 page</t>
  </si>
  <si>
    <t>Complementary Feeding-Poster 4 page</t>
  </si>
  <si>
    <t>Healthly Feeding Guide Booklet-21 page</t>
  </si>
  <si>
    <t>Breasfteeding Poster-4 page</t>
  </si>
  <si>
    <t>Micronutrient-Iron- Flip chart-13 page</t>
  </si>
  <si>
    <t>Micronutrient-Iron- Poster-1page</t>
  </si>
  <si>
    <t>Mirconutrient- ORS &amp; Zinc Poster-1 page</t>
  </si>
  <si>
    <t>Food Fortification-Poster 12 page</t>
  </si>
  <si>
    <t>Food Fortification-Brochure 2 page</t>
  </si>
  <si>
    <t>Hygiene and Sanitation-Flip chart-22 page</t>
  </si>
  <si>
    <t>Hygiene and Sanitation-handwashing brochure-22 page</t>
  </si>
  <si>
    <t>Hygiene and Sanitation-Posters-5 page</t>
  </si>
  <si>
    <t>70 cmx50 cm</t>
  </si>
  <si>
    <t>A4</t>
  </si>
  <si>
    <t>Breastfeeding Flip Chart-24 page (Dari &amp; Pashto)</t>
  </si>
  <si>
    <t>Micronutrient-Iodine poster-2 page</t>
  </si>
  <si>
    <t>Mirconutrient- Iron-fact sheet-2 page</t>
  </si>
  <si>
    <t xml:space="preserve">Description </t>
  </si>
  <si>
    <t>To be printed on normal flex sheets</t>
  </si>
  <si>
    <t>To be printed on Fine and Hard Paper</t>
  </si>
  <si>
    <t>Sample Attached-Annex-03</t>
  </si>
  <si>
    <t>R.#</t>
  </si>
  <si>
    <t>Total Cost</t>
  </si>
  <si>
    <t>No. of Pages</t>
  </si>
  <si>
    <t>Sub total pages</t>
  </si>
  <si>
    <t>Sub Total Nutrition</t>
  </si>
  <si>
    <t>Sub Total Hygiene &amp; Sanitation</t>
  </si>
  <si>
    <t>Total Cost USD</t>
  </si>
  <si>
    <t xml:space="preserve">Quantity for Herat </t>
  </si>
  <si>
    <t xml:space="preserve">Quantity for Ghazni </t>
  </si>
  <si>
    <t xml:space="preserve">Quantity for Khost  </t>
  </si>
  <si>
    <t>Unit</t>
  </si>
  <si>
    <t xml:space="preserve">Volume </t>
  </si>
  <si>
    <t>PCS</t>
  </si>
  <si>
    <t xml:space="preserve">Total Quantity </t>
  </si>
  <si>
    <t>Unit cost  USD</t>
  </si>
  <si>
    <t xml:space="preserve">CARE Afghanistan </t>
  </si>
  <si>
    <t xml:space="preserve">Delivery Location=  Delivery Location=  Herat, Ghazni and Khost Provinces </t>
  </si>
  <si>
    <t>Annex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</si>
</sst>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165" fontId="0" fillId="0" borderId="0" xfId="0" applyNumberFormat="1"/>
    <xf numFmtId="164" fontId="0" fillId="0" borderId="0" xfId="1" applyNumberFormat="1" applyFont="1" applyFill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43" fontId="0" fillId="0" borderId="0" xfId="1" applyFont="1" applyFill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1" applyNumberFormat="1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164" fontId="1" fillId="2" borderId="0" xfId="0" applyNumberFormat="1" applyFont="1" applyFill="1" applyAlignment="1">
      <alignment wrapText="1"/>
    </xf>
    <xf numFmtId="0" fontId="3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466BF-C700-4529-BEE3-F32B8C775ED4}">
  <dimension ref="A1:P35"/>
  <sheetViews>
    <sheetView tabSelected="1" view="pageBreakPreview" zoomScale="80" zoomScaleNormal="100" zoomScaleSheetLayoutView="80" workbookViewId="0">
      <selection activeCell="A3" sqref="A3:O3"/>
    </sheetView>
  </sheetViews>
  <sheetFormatPr defaultRowHeight="14.5" x14ac:dyDescent="0.35"/>
  <cols>
    <col min="1" max="1" width="4.453125" customWidth="1"/>
    <col min="2" max="2" width="13.453125" customWidth="1"/>
    <col min="3" max="3" width="7.26953125" customWidth="1"/>
    <col min="4" max="4" width="28.90625" style="14" customWidth="1"/>
    <col min="5" max="5" width="13" customWidth="1"/>
    <col min="8" max="13" width="11.26953125" customWidth="1"/>
    <col min="14" max="14" width="23" style="14" customWidth="1"/>
    <col min="15" max="15" width="23.81640625" customWidth="1"/>
  </cols>
  <sheetData>
    <row r="1" spans="1:16" ht="15.5" x14ac:dyDescent="0.35">
      <c r="A1" s="20" t="s">
        <v>57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6" ht="15.5" x14ac:dyDescent="0.35">
      <c r="A2" s="20" t="s">
        <v>59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6" ht="15.5" x14ac:dyDescent="0.35">
      <c r="A3" s="20" t="s">
        <v>58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6" x14ac:dyDescent="0.3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6" x14ac:dyDescent="0.35">
      <c r="N5" s="15"/>
      <c r="O5" s="2"/>
    </row>
    <row r="6" spans="1:16" ht="29" x14ac:dyDescent="0.35">
      <c r="A6" s="3" t="s">
        <v>1</v>
      </c>
      <c r="B6" s="3" t="s">
        <v>2</v>
      </c>
      <c r="C6" s="3" t="s">
        <v>42</v>
      </c>
      <c r="D6" s="4" t="s">
        <v>3</v>
      </c>
      <c r="E6" s="3" t="s">
        <v>4</v>
      </c>
      <c r="F6" s="4" t="s">
        <v>44</v>
      </c>
      <c r="G6" s="4" t="s">
        <v>52</v>
      </c>
      <c r="H6" s="4" t="s">
        <v>49</v>
      </c>
      <c r="I6" s="4" t="s">
        <v>50</v>
      </c>
      <c r="J6" s="4" t="s">
        <v>51</v>
      </c>
      <c r="K6" s="4" t="s">
        <v>55</v>
      </c>
      <c r="L6" s="4" t="s">
        <v>56</v>
      </c>
      <c r="M6" s="4" t="s">
        <v>43</v>
      </c>
      <c r="N6" s="4" t="s">
        <v>38</v>
      </c>
      <c r="O6" s="3" t="s">
        <v>5</v>
      </c>
    </row>
    <row r="7" spans="1:16" ht="29" x14ac:dyDescent="0.35">
      <c r="A7" s="29">
        <v>1</v>
      </c>
      <c r="B7" s="25" t="s">
        <v>6</v>
      </c>
      <c r="C7" s="5">
        <v>1</v>
      </c>
      <c r="D7" s="4" t="s">
        <v>9</v>
      </c>
      <c r="E7" s="3" t="s">
        <v>33</v>
      </c>
      <c r="F7" s="5">
        <f>12*18</f>
        <v>216</v>
      </c>
      <c r="G7" s="5" t="s">
        <v>53</v>
      </c>
      <c r="H7" s="3">
        <v>12</v>
      </c>
      <c r="I7" s="3">
        <v>12</v>
      </c>
      <c r="J7" s="3">
        <v>12</v>
      </c>
      <c r="K7" s="3">
        <f>SUM(H7:J7)</f>
        <v>36</v>
      </c>
      <c r="L7" s="5"/>
      <c r="M7" s="5">
        <f>L7*K7</f>
        <v>0</v>
      </c>
      <c r="N7" s="4" t="s">
        <v>39</v>
      </c>
      <c r="O7" s="3"/>
    </row>
    <row r="8" spans="1:16" ht="29" x14ac:dyDescent="0.35">
      <c r="A8" s="30"/>
      <c r="B8" s="25"/>
      <c r="C8" s="5">
        <v>2</v>
      </c>
      <c r="D8" s="4" t="s">
        <v>10</v>
      </c>
      <c r="E8" s="3" t="s">
        <v>11</v>
      </c>
      <c r="F8" s="5">
        <v>30</v>
      </c>
      <c r="G8" s="5" t="s">
        <v>54</v>
      </c>
      <c r="H8" s="3">
        <v>30</v>
      </c>
      <c r="I8" s="3">
        <v>30</v>
      </c>
      <c r="J8" s="3">
        <v>30</v>
      </c>
      <c r="K8" s="3">
        <f t="shared" ref="K8:K33" si="0">SUM(H8:J8)</f>
        <v>90</v>
      </c>
      <c r="L8" s="5"/>
      <c r="M8" s="5">
        <f t="shared" ref="M8:M33" si="1">L8*K8</f>
        <v>0</v>
      </c>
      <c r="N8" s="4" t="s">
        <v>39</v>
      </c>
      <c r="O8" s="3"/>
      <c r="P8" s="1"/>
    </row>
    <row r="9" spans="1:16" ht="29" x14ac:dyDescent="0.35">
      <c r="A9" s="30"/>
      <c r="B9" s="25"/>
      <c r="C9" s="5">
        <v>3</v>
      </c>
      <c r="D9" s="4" t="s">
        <v>12</v>
      </c>
      <c r="E9" s="3" t="s">
        <v>33</v>
      </c>
      <c r="F9" s="5">
        <f>12*26</f>
        <v>312</v>
      </c>
      <c r="G9" s="5" t="s">
        <v>53</v>
      </c>
      <c r="H9" s="3">
        <v>12</v>
      </c>
      <c r="I9" s="3">
        <v>12</v>
      </c>
      <c r="J9" s="3">
        <v>12</v>
      </c>
      <c r="K9" s="3">
        <f t="shared" si="0"/>
        <v>36</v>
      </c>
      <c r="L9" s="5"/>
      <c r="M9" s="5">
        <f t="shared" si="1"/>
        <v>0</v>
      </c>
      <c r="N9" s="4" t="s">
        <v>39</v>
      </c>
      <c r="O9" s="3"/>
    </row>
    <row r="10" spans="1:16" ht="29" x14ac:dyDescent="0.35">
      <c r="A10" s="30"/>
      <c r="B10" s="25"/>
      <c r="C10" s="5">
        <v>4</v>
      </c>
      <c r="D10" s="4" t="s">
        <v>13</v>
      </c>
      <c r="E10" s="3" t="s">
        <v>11</v>
      </c>
      <c r="F10" s="5">
        <v>30</v>
      </c>
      <c r="G10" s="5" t="s">
        <v>54</v>
      </c>
      <c r="H10" s="3">
        <v>30</v>
      </c>
      <c r="I10" s="3">
        <v>30</v>
      </c>
      <c r="J10" s="3">
        <v>30</v>
      </c>
      <c r="K10" s="3">
        <f t="shared" si="0"/>
        <v>90</v>
      </c>
      <c r="L10" s="5"/>
      <c r="M10" s="5">
        <f t="shared" si="1"/>
        <v>0</v>
      </c>
      <c r="N10" s="4" t="s">
        <v>39</v>
      </c>
      <c r="O10" s="3"/>
    </row>
    <row r="11" spans="1:16" ht="29" x14ac:dyDescent="0.35">
      <c r="A11" s="30"/>
      <c r="B11" s="25"/>
      <c r="C11" s="5">
        <v>5</v>
      </c>
      <c r="D11" s="4" t="s">
        <v>14</v>
      </c>
      <c r="E11" s="3" t="s">
        <v>33</v>
      </c>
      <c r="F11" s="5">
        <f>12*13</f>
        <v>156</v>
      </c>
      <c r="G11" s="5" t="s">
        <v>53</v>
      </c>
      <c r="H11" s="3">
        <v>12</v>
      </c>
      <c r="I11" s="3">
        <v>12</v>
      </c>
      <c r="J11" s="3">
        <v>12</v>
      </c>
      <c r="K11" s="3">
        <f t="shared" si="0"/>
        <v>36</v>
      </c>
      <c r="L11" s="5"/>
      <c r="M11" s="5">
        <f t="shared" si="1"/>
        <v>0</v>
      </c>
      <c r="N11" s="4" t="s">
        <v>39</v>
      </c>
      <c r="O11" s="3"/>
    </row>
    <row r="12" spans="1:16" ht="29" x14ac:dyDescent="0.35">
      <c r="A12" s="30"/>
      <c r="B12" s="25"/>
      <c r="C12" s="5">
        <v>6</v>
      </c>
      <c r="D12" s="4" t="s">
        <v>15</v>
      </c>
      <c r="E12" s="3" t="s">
        <v>11</v>
      </c>
      <c r="F12" s="5">
        <f>30*2</f>
        <v>60</v>
      </c>
      <c r="G12" s="5" t="s">
        <v>53</v>
      </c>
      <c r="H12" s="3">
        <v>30</v>
      </c>
      <c r="I12" s="3">
        <v>30</v>
      </c>
      <c r="J12" s="3">
        <v>30</v>
      </c>
      <c r="K12" s="3">
        <f t="shared" si="0"/>
        <v>90</v>
      </c>
      <c r="L12" s="5"/>
      <c r="M12" s="5">
        <f t="shared" si="1"/>
        <v>0</v>
      </c>
      <c r="N12" s="4" t="s">
        <v>39</v>
      </c>
      <c r="O12" s="3"/>
    </row>
    <row r="13" spans="1:16" ht="29" x14ac:dyDescent="0.35">
      <c r="A13" s="30"/>
      <c r="B13" s="25"/>
      <c r="C13" s="5">
        <v>7</v>
      </c>
      <c r="D13" s="4" t="s">
        <v>16</v>
      </c>
      <c r="E13" s="3" t="s">
        <v>33</v>
      </c>
      <c r="F13" s="5">
        <f>12*26</f>
        <v>312</v>
      </c>
      <c r="G13" s="5" t="s">
        <v>53</v>
      </c>
      <c r="H13" s="3">
        <v>12</v>
      </c>
      <c r="I13" s="3">
        <v>12</v>
      </c>
      <c r="J13" s="3">
        <v>12</v>
      </c>
      <c r="K13" s="3">
        <f t="shared" si="0"/>
        <v>36</v>
      </c>
      <c r="L13" s="5"/>
      <c r="M13" s="5">
        <f t="shared" si="1"/>
        <v>0</v>
      </c>
      <c r="N13" s="4" t="s">
        <v>39</v>
      </c>
      <c r="O13" s="3"/>
    </row>
    <row r="14" spans="1:16" ht="29" x14ac:dyDescent="0.35">
      <c r="A14" s="30"/>
      <c r="B14" s="25"/>
      <c r="C14" s="5">
        <v>8</v>
      </c>
      <c r="D14" s="4" t="s">
        <v>17</v>
      </c>
      <c r="E14" s="3" t="s">
        <v>33</v>
      </c>
      <c r="F14" s="5">
        <f>12*24</f>
        <v>288</v>
      </c>
      <c r="G14" s="5" t="s">
        <v>53</v>
      </c>
      <c r="H14" s="3">
        <v>12</v>
      </c>
      <c r="I14" s="3">
        <v>12</v>
      </c>
      <c r="J14" s="3">
        <v>12</v>
      </c>
      <c r="K14" s="3">
        <f t="shared" si="0"/>
        <v>36</v>
      </c>
      <c r="L14" s="5"/>
      <c r="M14" s="5">
        <f t="shared" si="1"/>
        <v>0</v>
      </c>
      <c r="N14" s="4" t="s">
        <v>39</v>
      </c>
      <c r="O14" s="3"/>
    </row>
    <row r="15" spans="1:16" ht="29" x14ac:dyDescent="0.35">
      <c r="A15" s="31"/>
      <c r="B15" s="25"/>
      <c r="C15" s="5">
        <v>9</v>
      </c>
      <c r="D15" s="4" t="s">
        <v>18</v>
      </c>
      <c r="E15" s="3" t="s">
        <v>11</v>
      </c>
      <c r="F15" s="5">
        <v>30</v>
      </c>
      <c r="G15" s="5" t="s">
        <v>54</v>
      </c>
      <c r="H15" s="3">
        <v>30</v>
      </c>
      <c r="I15" s="3">
        <v>30</v>
      </c>
      <c r="J15" s="3">
        <v>30</v>
      </c>
      <c r="K15" s="3">
        <f t="shared" si="0"/>
        <v>90</v>
      </c>
      <c r="L15" s="5"/>
      <c r="M15" s="5">
        <f t="shared" si="1"/>
        <v>0</v>
      </c>
      <c r="N15" s="4" t="s">
        <v>39</v>
      </c>
      <c r="O15" s="3"/>
    </row>
    <row r="16" spans="1:16" x14ac:dyDescent="0.35">
      <c r="A16" s="3"/>
      <c r="B16" s="6" t="s">
        <v>19</v>
      </c>
      <c r="C16" s="7"/>
      <c r="D16" s="32" t="s">
        <v>45</v>
      </c>
      <c r="E16" s="33"/>
      <c r="F16" s="5">
        <f>SUM(F7:F15)</f>
        <v>1434</v>
      </c>
      <c r="G16" s="5"/>
      <c r="H16" s="3"/>
      <c r="I16" s="3"/>
      <c r="J16" s="3"/>
      <c r="K16" s="3">
        <f t="shared" si="0"/>
        <v>0</v>
      </c>
      <c r="L16" s="5"/>
      <c r="M16" s="5"/>
      <c r="N16" s="16"/>
      <c r="O16" s="3"/>
    </row>
    <row r="17" spans="1:15" ht="29" x14ac:dyDescent="0.35">
      <c r="A17" s="29">
        <v>2</v>
      </c>
      <c r="B17" s="26" t="s">
        <v>7</v>
      </c>
      <c r="C17" s="5">
        <v>10</v>
      </c>
      <c r="D17" s="4" t="s">
        <v>20</v>
      </c>
      <c r="E17" s="3" t="s">
        <v>11</v>
      </c>
      <c r="F17" s="5">
        <f>12*3</f>
        <v>36</v>
      </c>
      <c r="G17" s="5" t="s">
        <v>53</v>
      </c>
      <c r="H17" s="3">
        <v>12</v>
      </c>
      <c r="I17" s="3">
        <v>12</v>
      </c>
      <c r="J17" s="3">
        <v>12</v>
      </c>
      <c r="K17" s="3">
        <f t="shared" si="0"/>
        <v>36</v>
      </c>
      <c r="L17" s="5"/>
      <c r="M17" s="5">
        <f t="shared" si="1"/>
        <v>0</v>
      </c>
      <c r="N17" s="4" t="s">
        <v>39</v>
      </c>
      <c r="O17" s="3"/>
    </row>
    <row r="18" spans="1:15" ht="29" x14ac:dyDescent="0.35">
      <c r="A18" s="30"/>
      <c r="B18" s="27"/>
      <c r="C18" s="5">
        <v>11</v>
      </c>
      <c r="D18" s="4" t="s">
        <v>21</v>
      </c>
      <c r="E18" s="3" t="s">
        <v>11</v>
      </c>
      <c r="F18" s="5">
        <v>30</v>
      </c>
      <c r="G18" s="5" t="s">
        <v>54</v>
      </c>
      <c r="H18" s="3">
        <v>30</v>
      </c>
      <c r="I18" s="3">
        <v>30</v>
      </c>
      <c r="J18" s="3">
        <v>30</v>
      </c>
      <c r="K18" s="3">
        <f t="shared" si="0"/>
        <v>90</v>
      </c>
      <c r="L18" s="5"/>
      <c r="M18" s="5">
        <f t="shared" si="1"/>
        <v>0</v>
      </c>
      <c r="N18" s="4" t="s">
        <v>39</v>
      </c>
      <c r="O18" s="3"/>
    </row>
    <row r="19" spans="1:15" ht="29" x14ac:dyDescent="0.35">
      <c r="A19" s="30"/>
      <c r="B19" s="27"/>
      <c r="C19" s="5">
        <v>12</v>
      </c>
      <c r="D19" s="4" t="s">
        <v>22</v>
      </c>
      <c r="E19" s="3" t="s">
        <v>11</v>
      </c>
      <c r="F19" s="5">
        <f>30*4</f>
        <v>120</v>
      </c>
      <c r="G19" s="5" t="s">
        <v>53</v>
      </c>
      <c r="H19" s="3">
        <v>30</v>
      </c>
      <c r="I19" s="3">
        <v>30</v>
      </c>
      <c r="J19" s="3">
        <v>30</v>
      </c>
      <c r="K19" s="3">
        <f t="shared" si="0"/>
        <v>90</v>
      </c>
      <c r="L19" s="5"/>
      <c r="M19" s="5">
        <f t="shared" si="1"/>
        <v>0</v>
      </c>
      <c r="N19" s="4" t="s">
        <v>39</v>
      </c>
      <c r="O19" s="3"/>
    </row>
    <row r="20" spans="1:15" ht="29" x14ac:dyDescent="0.35">
      <c r="A20" s="30"/>
      <c r="B20" s="27"/>
      <c r="C20" s="5">
        <v>13</v>
      </c>
      <c r="D20" s="4" t="s">
        <v>23</v>
      </c>
      <c r="E20" s="9" t="s">
        <v>34</v>
      </c>
      <c r="F20" s="5">
        <f>12*21</f>
        <v>252</v>
      </c>
      <c r="G20" s="5" t="s">
        <v>53</v>
      </c>
      <c r="H20" s="3">
        <v>12</v>
      </c>
      <c r="I20" s="3">
        <v>12</v>
      </c>
      <c r="J20" s="3">
        <v>12</v>
      </c>
      <c r="K20" s="3">
        <f t="shared" si="0"/>
        <v>36</v>
      </c>
      <c r="L20" s="5"/>
      <c r="M20" s="5">
        <f t="shared" si="1"/>
        <v>0</v>
      </c>
      <c r="N20" s="4" t="s">
        <v>40</v>
      </c>
      <c r="O20" s="3" t="s">
        <v>41</v>
      </c>
    </row>
    <row r="21" spans="1:15" ht="29" x14ac:dyDescent="0.35">
      <c r="A21" s="30"/>
      <c r="B21" s="27"/>
      <c r="C21" s="5">
        <v>14</v>
      </c>
      <c r="D21" s="4" t="s">
        <v>35</v>
      </c>
      <c r="E21" s="3" t="s">
        <v>33</v>
      </c>
      <c r="F21" s="5">
        <f>12*24</f>
        <v>288</v>
      </c>
      <c r="G21" s="5" t="s">
        <v>53</v>
      </c>
      <c r="H21" s="3">
        <v>12</v>
      </c>
      <c r="I21" s="3">
        <v>12</v>
      </c>
      <c r="J21" s="3">
        <v>12</v>
      </c>
      <c r="K21" s="3">
        <f t="shared" si="0"/>
        <v>36</v>
      </c>
      <c r="L21" s="5"/>
      <c r="M21" s="5">
        <f t="shared" si="1"/>
        <v>0</v>
      </c>
      <c r="N21" s="4" t="s">
        <v>39</v>
      </c>
      <c r="O21" s="3"/>
    </row>
    <row r="22" spans="1:15" ht="29" x14ac:dyDescent="0.35">
      <c r="A22" s="30"/>
      <c r="B22" s="27"/>
      <c r="C22" s="5">
        <v>15</v>
      </c>
      <c r="D22" s="4" t="s">
        <v>24</v>
      </c>
      <c r="E22" s="3" t="s">
        <v>11</v>
      </c>
      <c r="F22" s="5">
        <f>30*4</f>
        <v>120</v>
      </c>
      <c r="G22" s="5" t="s">
        <v>53</v>
      </c>
      <c r="H22" s="3">
        <v>30</v>
      </c>
      <c r="I22" s="3">
        <v>30</v>
      </c>
      <c r="J22" s="3">
        <v>30</v>
      </c>
      <c r="K22" s="3">
        <f t="shared" si="0"/>
        <v>90</v>
      </c>
      <c r="L22" s="5"/>
      <c r="M22" s="5">
        <f t="shared" si="1"/>
        <v>0</v>
      </c>
      <c r="N22" s="4" t="s">
        <v>39</v>
      </c>
      <c r="O22" s="3"/>
    </row>
    <row r="23" spans="1:15" ht="29" x14ac:dyDescent="0.35">
      <c r="A23" s="30"/>
      <c r="B23" s="27"/>
      <c r="C23" s="5">
        <v>16</v>
      </c>
      <c r="D23" s="4" t="s">
        <v>36</v>
      </c>
      <c r="E23" s="3" t="s">
        <v>11</v>
      </c>
      <c r="F23" s="5">
        <f>30*2</f>
        <v>60</v>
      </c>
      <c r="G23" s="5" t="s">
        <v>53</v>
      </c>
      <c r="H23" s="3">
        <v>30</v>
      </c>
      <c r="I23" s="3">
        <v>30</v>
      </c>
      <c r="J23" s="3">
        <v>30</v>
      </c>
      <c r="K23" s="3">
        <f t="shared" si="0"/>
        <v>90</v>
      </c>
      <c r="L23" s="5"/>
      <c r="M23" s="5">
        <f t="shared" si="1"/>
        <v>0</v>
      </c>
      <c r="N23" s="4" t="s">
        <v>39</v>
      </c>
      <c r="O23" s="3"/>
    </row>
    <row r="24" spans="1:15" ht="29" x14ac:dyDescent="0.35">
      <c r="A24" s="30"/>
      <c r="B24" s="27"/>
      <c r="C24" s="5">
        <v>17</v>
      </c>
      <c r="D24" s="4" t="s">
        <v>25</v>
      </c>
      <c r="E24" s="3" t="s">
        <v>33</v>
      </c>
      <c r="F24" s="5">
        <f>12*13</f>
        <v>156</v>
      </c>
      <c r="G24" s="5" t="s">
        <v>53</v>
      </c>
      <c r="H24" s="3">
        <v>12</v>
      </c>
      <c r="I24" s="3">
        <v>12</v>
      </c>
      <c r="J24" s="3">
        <v>12</v>
      </c>
      <c r="K24" s="3">
        <f t="shared" si="0"/>
        <v>36</v>
      </c>
      <c r="L24" s="5"/>
      <c r="M24" s="5">
        <f t="shared" si="1"/>
        <v>0</v>
      </c>
      <c r="N24" s="4" t="s">
        <v>39</v>
      </c>
      <c r="O24" s="3"/>
    </row>
    <row r="25" spans="1:15" ht="29" x14ac:dyDescent="0.35">
      <c r="A25" s="30"/>
      <c r="B25" s="27"/>
      <c r="C25" s="5">
        <v>18</v>
      </c>
      <c r="D25" s="4" t="s">
        <v>26</v>
      </c>
      <c r="E25" s="3" t="s">
        <v>11</v>
      </c>
      <c r="F25" s="5">
        <v>30</v>
      </c>
      <c r="G25" s="5" t="s">
        <v>54</v>
      </c>
      <c r="H25" s="3">
        <v>30</v>
      </c>
      <c r="I25" s="3">
        <v>30</v>
      </c>
      <c r="J25" s="3">
        <v>30</v>
      </c>
      <c r="K25" s="3">
        <f t="shared" si="0"/>
        <v>90</v>
      </c>
      <c r="L25" s="5"/>
      <c r="M25" s="5">
        <f t="shared" si="1"/>
        <v>0</v>
      </c>
      <c r="N25" s="4" t="s">
        <v>39</v>
      </c>
      <c r="O25" s="3"/>
    </row>
    <row r="26" spans="1:15" ht="29" x14ac:dyDescent="0.35">
      <c r="A26" s="30"/>
      <c r="B26" s="27"/>
      <c r="C26" s="5">
        <v>19</v>
      </c>
      <c r="D26" s="4" t="s">
        <v>37</v>
      </c>
      <c r="E26" s="3" t="s">
        <v>11</v>
      </c>
      <c r="F26" s="5">
        <f>30*2</f>
        <v>60</v>
      </c>
      <c r="G26" s="5" t="s">
        <v>53</v>
      </c>
      <c r="H26" s="3">
        <v>30</v>
      </c>
      <c r="I26" s="3">
        <v>30</v>
      </c>
      <c r="J26" s="3">
        <v>30</v>
      </c>
      <c r="K26" s="3">
        <f t="shared" si="0"/>
        <v>90</v>
      </c>
      <c r="L26" s="5"/>
      <c r="M26" s="5">
        <f t="shared" si="1"/>
        <v>0</v>
      </c>
      <c r="N26" s="4" t="s">
        <v>39</v>
      </c>
      <c r="O26" s="3"/>
    </row>
    <row r="27" spans="1:15" ht="29" x14ac:dyDescent="0.35">
      <c r="A27" s="31"/>
      <c r="B27" s="27"/>
      <c r="C27" s="5">
        <v>20</v>
      </c>
      <c r="D27" s="4" t="s">
        <v>27</v>
      </c>
      <c r="E27" s="3" t="s">
        <v>11</v>
      </c>
      <c r="F27" s="5">
        <v>30</v>
      </c>
      <c r="G27" s="5" t="s">
        <v>54</v>
      </c>
      <c r="H27" s="3">
        <v>30</v>
      </c>
      <c r="I27" s="3">
        <v>30</v>
      </c>
      <c r="J27" s="3">
        <v>30</v>
      </c>
      <c r="K27" s="3">
        <f t="shared" si="0"/>
        <v>90</v>
      </c>
      <c r="L27" s="5"/>
      <c r="M27" s="5">
        <f t="shared" si="1"/>
        <v>0</v>
      </c>
      <c r="N27" s="4" t="s">
        <v>39</v>
      </c>
      <c r="O27" s="3"/>
    </row>
    <row r="28" spans="1:15" ht="14.5" hidden="1" customHeight="1" x14ac:dyDescent="0.35">
      <c r="A28" s="3">
        <v>14</v>
      </c>
      <c r="B28" s="27"/>
      <c r="C28" s="8"/>
      <c r="D28" s="4" t="s">
        <v>28</v>
      </c>
      <c r="E28" s="3" t="s">
        <v>11</v>
      </c>
      <c r="F28" s="5">
        <v>0</v>
      </c>
      <c r="G28" s="5"/>
      <c r="H28" s="3"/>
      <c r="I28" s="3"/>
      <c r="J28" s="3"/>
      <c r="K28" s="3">
        <f t="shared" si="0"/>
        <v>0</v>
      </c>
      <c r="L28" s="5"/>
      <c r="M28" s="5">
        <f t="shared" si="1"/>
        <v>0</v>
      </c>
      <c r="N28" s="4" t="e">
        <f>F28*#REF!</f>
        <v>#REF!</v>
      </c>
      <c r="O28" s="3"/>
    </row>
    <row r="29" spans="1:15" ht="14.5" hidden="1" customHeight="1" x14ac:dyDescent="0.35">
      <c r="A29" s="3">
        <v>15</v>
      </c>
      <c r="B29" s="28"/>
      <c r="C29" s="10"/>
      <c r="D29" s="4" t="s">
        <v>29</v>
      </c>
      <c r="E29" s="3" t="s">
        <v>11</v>
      </c>
      <c r="F29" s="5">
        <v>0</v>
      </c>
      <c r="G29" s="5"/>
      <c r="H29" s="3"/>
      <c r="I29" s="3"/>
      <c r="J29" s="3"/>
      <c r="K29" s="3">
        <f t="shared" si="0"/>
        <v>0</v>
      </c>
      <c r="L29" s="5"/>
      <c r="M29" s="5">
        <f t="shared" si="1"/>
        <v>0</v>
      </c>
      <c r="N29" s="4" t="e">
        <f>F29*#REF!</f>
        <v>#REF!</v>
      </c>
      <c r="O29" s="3"/>
    </row>
    <row r="30" spans="1:15" x14ac:dyDescent="0.35">
      <c r="A30" s="3"/>
      <c r="B30" s="6" t="s">
        <v>46</v>
      </c>
      <c r="C30" s="7"/>
      <c r="D30" s="32" t="s">
        <v>45</v>
      </c>
      <c r="E30" s="33"/>
      <c r="F30" s="5">
        <f>SUM(F17:F29)</f>
        <v>1182</v>
      </c>
      <c r="G30" s="5"/>
      <c r="H30" s="3"/>
      <c r="I30" s="3"/>
      <c r="J30" s="3"/>
      <c r="K30" s="3">
        <f t="shared" si="0"/>
        <v>0</v>
      </c>
      <c r="L30" s="5"/>
      <c r="M30" s="5"/>
      <c r="N30" s="17"/>
      <c r="O30" s="3"/>
    </row>
    <row r="31" spans="1:15" ht="29" x14ac:dyDescent="0.35">
      <c r="A31" s="29">
        <v>3</v>
      </c>
      <c r="B31" s="25" t="s">
        <v>8</v>
      </c>
      <c r="C31" s="5">
        <v>21</v>
      </c>
      <c r="D31" s="4" t="s">
        <v>30</v>
      </c>
      <c r="E31" s="3" t="s">
        <v>33</v>
      </c>
      <c r="F31" s="5">
        <f>12*22</f>
        <v>264</v>
      </c>
      <c r="G31" s="5" t="s">
        <v>53</v>
      </c>
      <c r="H31" s="3">
        <v>12</v>
      </c>
      <c r="I31" s="3">
        <v>12</v>
      </c>
      <c r="J31" s="3">
        <v>12</v>
      </c>
      <c r="K31" s="3">
        <f t="shared" si="0"/>
        <v>36</v>
      </c>
      <c r="L31" s="5"/>
      <c r="M31" s="5">
        <f t="shared" si="1"/>
        <v>0</v>
      </c>
      <c r="N31" s="4" t="s">
        <v>39</v>
      </c>
      <c r="O31" s="3"/>
    </row>
    <row r="32" spans="1:15" ht="14.5" hidden="1" customHeight="1" x14ac:dyDescent="0.35">
      <c r="A32" s="30"/>
      <c r="B32" s="25"/>
      <c r="C32" s="5">
        <v>2</v>
      </c>
      <c r="D32" s="4" t="s">
        <v>31</v>
      </c>
      <c r="E32" s="3" t="s">
        <v>11</v>
      </c>
      <c r="F32" s="3">
        <v>0</v>
      </c>
      <c r="G32" s="3"/>
      <c r="H32" s="3"/>
      <c r="I32" s="3"/>
      <c r="J32" s="3"/>
      <c r="K32" s="3">
        <f t="shared" si="0"/>
        <v>0</v>
      </c>
      <c r="L32" s="5"/>
      <c r="M32" s="5">
        <f t="shared" si="1"/>
        <v>0</v>
      </c>
      <c r="N32" s="4" t="s">
        <v>39</v>
      </c>
      <c r="O32" s="3"/>
    </row>
    <row r="33" spans="1:15" ht="29" x14ac:dyDescent="0.35">
      <c r="A33" s="31"/>
      <c r="B33" s="25"/>
      <c r="C33" s="5">
        <v>22</v>
      </c>
      <c r="D33" s="4" t="s">
        <v>32</v>
      </c>
      <c r="E33" s="3" t="s">
        <v>11</v>
      </c>
      <c r="F33" s="3">
        <f>30*5</f>
        <v>150</v>
      </c>
      <c r="G33" s="3" t="s">
        <v>53</v>
      </c>
      <c r="H33" s="3">
        <v>30</v>
      </c>
      <c r="I33" s="3">
        <v>30</v>
      </c>
      <c r="J33" s="3">
        <v>30</v>
      </c>
      <c r="K33" s="3">
        <f t="shared" si="0"/>
        <v>90</v>
      </c>
      <c r="L33" s="5"/>
      <c r="M33" s="5">
        <f t="shared" si="1"/>
        <v>0</v>
      </c>
      <c r="N33" s="4" t="s">
        <v>39</v>
      </c>
      <c r="O33" s="3"/>
    </row>
    <row r="34" spans="1:15" s="13" customFormat="1" ht="34.5" customHeight="1" x14ac:dyDescent="0.35">
      <c r="A34" s="11"/>
      <c r="B34" s="11" t="s">
        <v>47</v>
      </c>
      <c r="C34" s="11"/>
      <c r="D34" s="21" t="s">
        <v>45</v>
      </c>
      <c r="E34" s="23"/>
      <c r="F34" s="11">
        <f>SUM(F31:F33)</f>
        <v>414</v>
      </c>
      <c r="G34" s="12"/>
      <c r="H34" s="21" t="s">
        <v>48</v>
      </c>
      <c r="I34" s="22"/>
      <c r="J34" s="22"/>
      <c r="K34" s="22"/>
      <c r="L34" s="23"/>
      <c r="M34" s="11">
        <f>SUM(M7:M33)</f>
        <v>0</v>
      </c>
      <c r="N34" s="18"/>
      <c r="O34" s="11"/>
    </row>
    <row r="35" spans="1:15" x14ac:dyDescent="0.35">
      <c r="N35" s="19"/>
    </row>
  </sheetData>
  <mergeCells count="14">
    <mergeCell ref="A1:O1"/>
    <mergeCell ref="A2:O2"/>
    <mergeCell ref="A3:O3"/>
    <mergeCell ref="H34:L34"/>
    <mergeCell ref="D34:E34"/>
    <mergeCell ref="A4:O4"/>
    <mergeCell ref="B7:B15"/>
    <mergeCell ref="B17:B29"/>
    <mergeCell ref="B31:B33"/>
    <mergeCell ref="A7:A15"/>
    <mergeCell ref="A17:A27"/>
    <mergeCell ref="A31:A33"/>
    <mergeCell ref="D16:E16"/>
    <mergeCell ref="D30:E30"/>
  </mergeCells>
  <pageMargins left="0.7" right="0.7" top="0.75" bottom="0.75" header="0.3" footer="0.3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4 </vt:lpstr>
      <vt:lpstr>'Annex 4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Mirza Khan Basharmal</dc:creator>
  <cp:lastModifiedBy>Naeem Arbab</cp:lastModifiedBy>
  <cp:lastPrinted>2024-01-17T05:46:09Z</cp:lastPrinted>
  <dcterms:created xsi:type="dcterms:W3CDTF">2015-06-05T18:17:20Z</dcterms:created>
  <dcterms:modified xsi:type="dcterms:W3CDTF">2024-01-17T07:24:53Z</dcterms:modified>
</cp:coreProperties>
</file>