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https://ifrcorg-my.sharepoint.com/personal/mahbub_ali_ifrc_org/Documents/Afghanistan Procurement/2024/15. LR# 3931-WASH Torkham &amp; 3932-Hirat Connex/LR# 3931-WASH Project in Torkham/"/>
    </mc:Choice>
  </mc:AlternateContent>
  <xr:revisionPtr revIDLastSave="355" documentId="13_ncr:1_{5516EE2A-16DE-437E-AC5F-BD943692EF58}" xr6:coauthVersionLast="47" xr6:coauthVersionMax="47" xr10:uidLastSave="{F9EC928D-CF75-4AB1-9A07-75639DDDC446}"/>
  <bookViews>
    <workbookView xWindow="2340" yWindow="2700" windowWidth="26460" windowHeight="12780" xr2:uid="{00000000-000D-0000-FFFF-FFFF00000000}"/>
  </bookViews>
  <sheets>
    <sheet name="BOQ" sheetId="1" r:id="rId1"/>
  </sheets>
  <definedNames>
    <definedName name="_xlnm.Print_Area" localSheetId="0">BOQ!$A$1:$F$49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8" i="1" l="1"/>
  <c r="F47" i="1"/>
  <c r="F43" i="1"/>
  <c r="F44" i="1"/>
  <c r="F45" i="1"/>
  <c r="F42" i="1"/>
  <c r="F26" i="1"/>
  <c r="F27" i="1"/>
  <c r="F28" i="1"/>
  <c r="F29" i="1"/>
  <c r="F30" i="1"/>
  <c r="F31" i="1"/>
  <c r="F32" i="1"/>
  <c r="F33" i="1"/>
  <c r="F34" i="1"/>
  <c r="F35" i="1"/>
  <c r="F36" i="1"/>
  <c r="F37" i="1"/>
  <c r="F38" i="1"/>
  <c r="F39" i="1"/>
  <c r="F25" i="1"/>
  <c r="F12" i="1"/>
  <c r="F13" i="1"/>
  <c r="F14" i="1"/>
  <c r="F15" i="1"/>
  <c r="F16" i="1"/>
  <c r="F17" i="1"/>
  <c r="F18" i="1"/>
  <c r="F19" i="1"/>
  <c r="F20" i="1"/>
  <c r="F21" i="1"/>
  <c r="F22" i="1"/>
  <c r="F11" i="1"/>
  <c r="F5" i="1"/>
  <c r="F6" i="1"/>
  <c r="F7" i="1"/>
  <c r="F8" i="1"/>
  <c r="F4" i="1"/>
  <c r="F46" i="1" l="1"/>
  <c r="F40" i="1"/>
  <c r="F23" i="1"/>
  <c r="F9" i="1"/>
</calcChain>
</file>

<file path=xl/sharedStrings.xml><?xml version="1.0" encoding="utf-8"?>
<sst xmlns="http://schemas.openxmlformats.org/spreadsheetml/2006/main" count="94" uniqueCount="62">
  <si>
    <t>Unit
واحد</t>
  </si>
  <si>
    <t xml:space="preserve">  تشریحات Discripiton </t>
  </si>
  <si>
    <t>No</t>
  </si>
  <si>
    <t>A</t>
  </si>
  <si>
    <t>LS</t>
  </si>
  <si>
    <t>M</t>
  </si>
  <si>
    <t>Supply and Installation of PVC casing pipe: (Schedule80) class-D 12 bar (10.05 kg/m), 8 inches dia with wall thickness of (10.3 - 11.9) mm.</t>
  </si>
  <si>
    <t>Complete well log report, design of screen slots, and gravel pack.</t>
  </si>
  <si>
    <t>B</t>
  </si>
  <si>
    <t>Set</t>
  </si>
  <si>
    <t>METAL WATER TANKS</t>
  </si>
  <si>
    <t>C</t>
  </si>
  <si>
    <t>Total Quantity 
مقدار مجموعی</t>
  </si>
  <si>
    <t>SANITARY FACILITIES</t>
  </si>
  <si>
    <t>D</t>
  </si>
  <si>
    <t>Site preparation, proper site clearance (before, during and after completion), mobilization and demobilization.</t>
  </si>
  <si>
    <t>Cum</t>
  </si>
  <si>
    <t>DRILLING OF 120M WATER WELLS (health and refugee camps)</t>
  </si>
  <si>
    <t>SOLAR SYSTEM INSTALLATION (health and refugee camps)</t>
  </si>
  <si>
    <t>Well drilling (rotary drilling machine) with 12'' diameter in all the soil stratum and sampling from every geological formation, for the rotary well compressor test is required for well development and determination of discharge of well, for rotary well bentonite clay or its equivalent and required water.</t>
  </si>
  <si>
    <t>Supply and Installation of PVC filter pipe: (Schedule80) class-D 12 bar-D (10.05 kg/m), 8 inches dia with wall thickness of (10.3 - 11.9) mm. The total area for filter pipe openings should not be more than 25% of the total area of the pipe.</t>
  </si>
  <si>
    <t>Supply and installation of centralizers fitting for casing and filter pipe 8 inches.</t>
  </si>
  <si>
    <t>Gravel packing from sorted gravel round washed gravel، the size of gravel should be from 2mm to 6mm according to the soil strata. Its diameter should be about 2-4 mm for Sandy, fine sandy and silty grain, and for gravel formation it should be 4-6mm.</t>
  </si>
  <si>
    <t>Back filling for casing pipe with proper clay soil without gravel stone.</t>
  </si>
  <si>
    <t>Pump test for determination of discharge capacity for 8 hours (the pump should be equivalent for discharge of 1.4m3/hr.)</t>
  </si>
  <si>
    <t>Nails and glue for PVC pipes, good quality.</t>
  </si>
  <si>
    <t>Water quality tests (physical, chemical and bacteriological) as per ANSA and WHO.</t>
  </si>
  <si>
    <t>Supply of Submersible pump (1 inch) with its Compatible inverter, control box and Fuse box in stainless steel. EN 1.4301 (AISI 304). EN 1.4301 (AISI 304). EN 1.4539 (AISI 904L).
Rated power — 3kW — 3.2kW
Rated voltage: 380-400-415 V
Main frequency: 50 Hz
Compatible inverter: IP65-68, Pure sine wave, VFD and soft starter
Fues box IP65-68 i
Submersible water pump pedrollo or its equivalent as per engineer approvel with minimum discharge of 2.5m3/hr and maximum head 150m.
-The contractor must submit all the required certificates for the solar pump.
-Serial number of the solar pump should be certified by manufacturing company.
Note: The submersible pump should be approved by the engineer before supply and installation.</t>
  </si>
  <si>
    <t xml:space="preserve">Solar panels 270 to 275 Watts internationally certified by IEC, ISO, TUV and CE high quality as per market
Range of ambient temperature: 233-358 K
Temperature coefficient (VOC): -0.31% /Cº
Power tolerance: +3 to 5 %
Maximum power voltage: 32 - 33.2V
Open circuit voltage: 38 - 39.5V
Max power point current: 8.5 - 9.5A
Module shortcut current: 9 - 10 A
Minimum power output: 260-270 W
Solar module type: POLYCRYSTALLINE or MONOCRYSTALLINE
Water proof PV junction boxes IP68 for each array including DC Fuses, DC switch disconnectors, bus bars, terminals, ducts or trays, supports &amp; labels suitable to the PV arrays loads.
-The contractor must submit manufacturer warranty for the solar panels for a period not less than 25 years.
-The contractor must submit all the required certificates for each PV solar panel.
-Serial number of PV Panel should be certified by manufacturing company.
Note: the solar panels should be approved by the engineer before supply and installation at site. </t>
  </si>
  <si>
    <t>Water proof metal box for inverter and other switches.</t>
  </si>
  <si>
    <t>Submersible drop cable (4*6) mm² from Inverter to submersible water pump.</t>
  </si>
  <si>
    <t>Electrical conduit pipe for external power cables.</t>
  </si>
  <si>
    <t>Safety rope (plastic) for holding of solar water pump dia 16mm.</t>
  </si>
  <si>
    <t>Supply and installation of PE pipe dia 32mm PN16 with all related fittings and accessaries, connection with  the existing water supply network.</t>
  </si>
  <si>
    <t>Excavation for the pipe (from well to main connection point of water supply network).</t>
  </si>
  <si>
    <t>Back filling and compaction for PE pipe with proper soil and sand around the pipe with 200mm thickness.</t>
  </si>
  <si>
    <t>Supply and installation of 32mm GI gate valve.</t>
  </si>
  <si>
    <t>Supply and installation of 32mm GI air release valve.</t>
  </si>
  <si>
    <t>Supply and installation of 32mm non return valve.</t>
  </si>
  <si>
    <t>Note: 
-Compliance with the safety measures and safe techniques is a contractual obligation at every stage of the work. Any incident resulting from non-compliance is a contractual responsibility. 
-Prior to purchasing and using any type of materials, an engineer’s approval should be taken, and it is mandatory.</t>
  </si>
  <si>
    <t>cum.</t>
  </si>
  <si>
    <t xml:space="preserve">Construction of well box (chamber) with PCC concrete (M20) _1.5mx1.5m with 1m height and 6mm thick steel cover with best quality lock and proper anti-rust and final paint. </t>
  </si>
  <si>
    <r>
      <t>M</t>
    </r>
    <r>
      <rPr>
        <vertAlign val="superscript"/>
        <sz val="12"/>
        <color theme="1"/>
        <rFont val="Times New Roman"/>
        <family val="1"/>
      </rPr>
      <t>3</t>
    </r>
  </si>
  <si>
    <r>
      <t>Power cable (1*10) mm</t>
    </r>
    <r>
      <rPr>
        <vertAlign val="superscript"/>
        <sz val="12"/>
        <color rgb="FF000000"/>
        <rFont val="Times New Roman"/>
        <family val="1"/>
      </rPr>
      <t>2</t>
    </r>
    <r>
      <rPr>
        <sz val="12"/>
        <color rgb="FF000000"/>
        <rFont val="Times New Roman"/>
        <family val="1"/>
      </rPr>
      <t xml:space="preserve"> from solar panels to Inverter.</t>
    </r>
  </si>
  <si>
    <t>BILL OF QUANTITY FOR DRILLING OF WATER WELLS AND INSTALLATION OF SOLAR SYSTEM IN HEALTH AND REFUGEE CAMPS IN TORKHAM, NANGARHAR-AFGHANISTAN
(Supply and Installation of Portable Latrines, Hand Washing Tanks and Garbage Bins)</t>
  </si>
  <si>
    <t>S/NO شماره</t>
  </si>
  <si>
    <t>Supply and placement of a steel frame (steel profile 8x8cm with 2.5 mm thickness) of length 5M x 2M under the mobile latrines (over the pit) with proper anti-rust coating and all other necessary requirements as needed. (Health Camp)</t>
  </si>
  <si>
    <t>Excvation for a latrine pit with a 1 m. width, 1.2 m depth, and 4 m length with all other activites. (Health camp)</t>
  </si>
  <si>
    <t>Supply and installation of hand washing facilities (metal water tanks, 35x120x60 cm) with flat sheet 24 gauge as per the design or drawing with all other necessary requirements. (Returnees and Health)</t>
  </si>
  <si>
    <t>Supply and installation of metal trash or garbage bins. Frame from angle iron with 4x4 cm/3mm thick and body from iron flat plate 1.5mm thick with anti-rust coating and final paint. (with notice) (Returnees and Health)</t>
  </si>
  <si>
    <t>Solar panel stand (steel 45 Deg), Large (panels support structure) and installation on the site with anti-rust paint and two coats of oil paint, 10cm space between solar panels. (For Refugee camp only)</t>
  </si>
  <si>
    <t>Installation and transportation cost for solar system. (for both site as needed.)</t>
  </si>
  <si>
    <t>Supply and installation of 1500 lit metallic water tank from 1.5mm iron sheet with 100mm glass wool for surface pipes and water tank with all required activities. The water tank should be installed on the top of the delivery room and shall be properly connected to the water supply system of the connexes. (Health camp)</t>
  </si>
  <si>
    <t>Supply and installation of 1500 lit metallic water tank from 1.5mm iron sheet with 100mm glass wool for surface pipes and water tank with all required activities. The water tank should be mounted on a frame (4x4 cm_4mm thick) with proper anti-rust, final paint and water taps. (Health camp)</t>
  </si>
  <si>
    <t>Excavation for soak pit 90cm dia and 1.2m depth (filled with boulders/gravel) in medium soil type according to drawing/instructions with all required activities. (Health camp)</t>
  </si>
  <si>
    <t>Supply and installation of 15000 lit metallic water tank from 2mm thick iron sheet with 100mm glass wool for surface pipes and water tank with all required activities such as wash out valve, outlet provision and connecting it with at least 4 water fetching point by using first with 2" diamer pipe and then make juction to devide the water into 4 faucets equally, the length from from tank to faucets will be around 20mtrs distance. The water tank should be mounted on a frame (10x10 cm_4mm thick) with proper anti-rust, final paint and water taps. (Returnees camp)</t>
  </si>
  <si>
    <t>Supply and installation of portable latrine (1.2x1.2x2.2 m), door (0.7x1.9m- 2 latrines, 0.9x 1.9m - 4 latrines), body from iron sheet (24 gauge), roof cover from the same iron sheet, floor/slab (with proper drop hole) using 2.5mm thick checkered steel plate, and 3m long ventilation Gi pipe (4") with all other necessary requirements. (Health camp, 3 latrine for male and 3 for female.)</t>
  </si>
  <si>
    <t xml:space="preserve">Unit cost in USD
قیمت فی واحد </t>
  </si>
  <si>
    <t>Total cost in USD قیمت مجموعی</t>
  </si>
  <si>
    <t>Sub Total in USD</t>
  </si>
  <si>
    <t>Grand Total Cost in USD for A+B+C+D</t>
  </si>
  <si>
    <t>Grand Total Cost in AFN for A+B+C+D (1 USD = 68 AFN)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</si>
</sst>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sz val="14"/>
      <name val="Times New Roman"/>
      <family val="1"/>
    </font>
    <font>
      <b/>
      <sz val="11"/>
      <color theme="1"/>
      <name val="Times New Roman"/>
      <family val="1"/>
    </font>
    <font>
      <sz val="11"/>
      <color theme="1"/>
      <name val="Times New Roman"/>
      <family val="1"/>
    </font>
    <font>
      <b/>
      <sz val="12"/>
      <color theme="1"/>
      <name val="Times New Roman"/>
      <family val="1"/>
    </font>
    <font>
      <sz val="12"/>
      <color theme="1"/>
      <name val="Times New Roman"/>
      <family val="1"/>
    </font>
    <font>
      <sz val="12"/>
      <name val="Times New Roman"/>
      <family val="1"/>
    </font>
    <font>
      <vertAlign val="superscript"/>
      <sz val="12"/>
      <color theme="1"/>
      <name val="Times New Roman"/>
      <family val="1"/>
    </font>
    <font>
      <vertAlign val="superscript"/>
      <sz val="12"/>
      <color rgb="FF000000"/>
      <name val="Times New Roman"/>
      <family val="1"/>
    </font>
    <font>
      <sz val="12"/>
      <color rgb="FF000000"/>
      <name val="Times New Roman"/>
      <family val="1"/>
    </font>
    <font>
      <b/>
      <i/>
      <sz val="12"/>
      <color theme="1"/>
      <name val="Times New Roman"/>
      <family val="1"/>
    </font>
    <font>
      <b/>
      <sz val="12"/>
      <color rgb="FF414141"/>
      <name val="Times New Roman"/>
      <family val="1"/>
    </font>
    <font>
      <b/>
      <sz val="12"/>
      <name val="Times New Roman"/>
      <family val="1"/>
    </font>
  </fonts>
  <fills count="9">
    <fill>
      <patternFill patternType="none"/>
    </fill>
    <fill>
      <patternFill patternType="gray125"/>
    </fill>
    <fill>
      <patternFill patternType="solid">
        <fgColor theme="3" tint="0.59999389629810485"/>
        <bgColor indexed="64"/>
      </patternFill>
    </fill>
    <fill>
      <patternFill patternType="solid">
        <fgColor rgb="FFFFFFFF"/>
        <bgColor indexed="64"/>
      </patternFill>
    </fill>
    <fill>
      <patternFill patternType="solid">
        <fgColor indexed="9"/>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8"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0">
    <xf numFmtId="0" fontId="0" fillId="0" borderId="0" xfId="0"/>
    <xf numFmtId="0" fontId="3" fillId="0" borderId="0" xfId="0" applyFont="1" applyAlignment="1">
      <alignment vertical="center" wrapText="1"/>
    </xf>
    <xf numFmtId="0" fontId="4" fillId="0" borderId="0" xfId="0" applyFont="1"/>
    <xf numFmtId="0" fontId="5" fillId="2" borderId="1" xfId="0" applyFont="1" applyFill="1" applyBorder="1" applyAlignment="1">
      <alignment horizontal="center" vertical="center"/>
    </xf>
    <xf numFmtId="0" fontId="7" fillId="0" borderId="1" xfId="0" applyFont="1" applyBorder="1" applyAlignment="1">
      <alignment horizontal="left" vertical="center" wrapText="1"/>
    </xf>
    <xf numFmtId="0" fontId="6" fillId="0" borderId="1" xfId="0" applyFont="1" applyBorder="1" applyAlignment="1">
      <alignment horizontal="center" vertical="center"/>
    </xf>
    <xf numFmtId="1" fontId="7" fillId="4" borderId="1"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xf>
    <xf numFmtId="0" fontId="7" fillId="4" borderId="1" xfId="0" applyFont="1" applyFill="1" applyBorder="1" applyAlignment="1">
      <alignment horizontal="center" vertical="center" wrapText="1"/>
    </xf>
    <xf numFmtId="0" fontId="7" fillId="0" borderId="1" xfId="0" applyFont="1" applyBorder="1" applyAlignment="1">
      <alignment horizontal="center" vertical="center" wrapText="1"/>
    </xf>
    <xf numFmtId="1" fontId="7" fillId="0" borderId="1" xfId="0" applyNumberFormat="1" applyFont="1" applyBorder="1" applyAlignment="1">
      <alignment horizontal="center" vertical="center" wrapText="1"/>
    </xf>
    <xf numFmtId="0" fontId="7" fillId="0" borderId="1" xfId="0" applyFont="1" applyBorder="1" applyAlignment="1">
      <alignment horizontal="left" vertical="center" wrapText="1" readingOrder="1"/>
    </xf>
    <xf numFmtId="0" fontId="6" fillId="0" borderId="1" xfId="0" applyFont="1" applyBorder="1" applyAlignment="1">
      <alignment horizontal="left" vertical="center" wrapText="1"/>
    </xf>
    <xf numFmtId="0" fontId="7" fillId="0" borderId="0" xfId="0" applyFont="1" applyAlignment="1">
      <alignment horizontal="left" wrapText="1"/>
    </xf>
    <xf numFmtId="0" fontId="11" fillId="2" borderId="1" xfId="0" applyFont="1" applyFill="1" applyBorder="1" applyAlignment="1">
      <alignment vertical="center"/>
    </xf>
    <xf numFmtId="0" fontId="4" fillId="0" borderId="0" xfId="0" applyFont="1" applyAlignment="1">
      <alignment wrapText="1"/>
    </xf>
    <xf numFmtId="0" fontId="5"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5" fillId="7" borderId="1" xfId="0" applyFont="1" applyFill="1" applyBorder="1" applyAlignment="1">
      <alignment horizontal="center" vertical="center"/>
    </xf>
    <xf numFmtId="0" fontId="6" fillId="0" borderId="1" xfId="0" applyFont="1" applyBorder="1" applyAlignment="1">
      <alignment horizontal="center" vertical="center" wrapText="1"/>
    </xf>
    <xf numFmtId="0" fontId="6" fillId="3" borderId="1" xfId="0" applyFont="1" applyFill="1" applyBorder="1" applyAlignment="1">
      <alignment horizontal="center" vertical="center"/>
    </xf>
    <xf numFmtId="0" fontId="5" fillId="7" borderId="1" xfId="0" applyFont="1" applyFill="1" applyBorder="1" applyAlignment="1">
      <alignment horizontal="center" vertical="center" wrapText="1"/>
    </xf>
    <xf numFmtId="1" fontId="5" fillId="7" borderId="1" xfId="0" applyNumberFormat="1" applyFont="1" applyFill="1" applyBorder="1" applyAlignment="1">
      <alignment horizontal="center" vertical="center"/>
    </xf>
    <xf numFmtId="1" fontId="5" fillId="8" borderId="1" xfId="0" applyNumberFormat="1" applyFont="1" applyFill="1" applyBorder="1" applyAlignment="1">
      <alignment horizontal="center" vertical="center"/>
    </xf>
    <xf numFmtId="0" fontId="2" fillId="7" borderId="1" xfId="0" applyFont="1" applyFill="1" applyBorder="1" applyAlignment="1">
      <alignment horizontal="center" vertical="center" wrapText="1"/>
    </xf>
    <xf numFmtId="0" fontId="3" fillId="0" borderId="0" xfId="0" applyFont="1" applyAlignment="1">
      <alignment horizontal="left"/>
    </xf>
    <xf numFmtId="0" fontId="13" fillId="5"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12" fillId="0" borderId="1" xfId="0" applyFont="1" applyBorder="1" applyAlignment="1">
      <alignment horizontal="left" vertical="center" wrapText="1"/>
    </xf>
    <xf numFmtId="0" fontId="2" fillId="8" borderId="1"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1"/>
  <sheetViews>
    <sheetView tabSelected="1" zoomScale="90" zoomScaleNormal="90" workbookViewId="0">
      <selection sqref="A1:F1"/>
    </sheetView>
  </sheetViews>
  <sheetFormatPr defaultRowHeight="15" x14ac:dyDescent="0.25"/>
  <cols>
    <col min="1" max="1" width="6.140625" style="2" customWidth="1"/>
    <col min="2" max="2" width="119.140625" style="2" customWidth="1"/>
    <col min="3" max="3" width="5.85546875" style="2" customWidth="1"/>
    <col min="4" max="4" width="10.5703125" style="2" customWidth="1"/>
    <col min="5" max="5" width="11.42578125" style="2" customWidth="1"/>
    <col min="6" max="6" width="15" style="2" customWidth="1"/>
    <col min="7" max="9" width="9.140625" style="2"/>
    <col min="10" max="10" width="8.7109375" style="2" customWidth="1"/>
    <col min="11" max="16384" width="9.140625" style="2"/>
  </cols>
  <sheetData>
    <row r="1" spans="1:8" ht="50.25" customHeight="1" x14ac:dyDescent="0.25">
      <c r="A1" s="26" t="s">
        <v>44</v>
      </c>
      <c r="B1" s="26"/>
      <c r="C1" s="26"/>
      <c r="D1" s="26"/>
      <c r="E1" s="26"/>
      <c r="F1" s="26"/>
      <c r="G1" s="1"/>
      <c r="H1" s="1"/>
    </row>
    <row r="2" spans="1:8" ht="43.5" customHeight="1" x14ac:dyDescent="0.25">
      <c r="A2" s="17" t="s">
        <v>45</v>
      </c>
      <c r="B2" s="16" t="s">
        <v>1</v>
      </c>
      <c r="C2" s="17" t="s">
        <v>0</v>
      </c>
      <c r="D2" s="17" t="s">
        <v>12</v>
      </c>
      <c r="E2" s="17" t="s">
        <v>57</v>
      </c>
      <c r="F2" s="17" t="s">
        <v>58</v>
      </c>
    </row>
    <row r="3" spans="1:8" ht="27.95" customHeight="1" x14ac:dyDescent="0.25">
      <c r="A3" s="18" t="s">
        <v>3</v>
      </c>
      <c r="B3" s="24" t="s">
        <v>13</v>
      </c>
      <c r="C3" s="24"/>
      <c r="D3" s="24"/>
      <c r="E3" s="24"/>
      <c r="F3" s="24"/>
    </row>
    <row r="4" spans="1:8" ht="47.25" x14ac:dyDescent="0.25">
      <c r="A4" s="19">
        <v>1</v>
      </c>
      <c r="B4" s="4" t="s">
        <v>56</v>
      </c>
      <c r="C4" s="5" t="s">
        <v>2</v>
      </c>
      <c r="D4" s="6">
        <v>6</v>
      </c>
      <c r="E4" s="6"/>
      <c r="F4" s="6">
        <f>E4*D4</f>
        <v>0</v>
      </c>
    </row>
    <row r="5" spans="1:8" ht="31.5" x14ac:dyDescent="0.25">
      <c r="A5" s="19"/>
      <c r="B5" s="4" t="s">
        <v>46</v>
      </c>
      <c r="C5" s="5" t="s">
        <v>2</v>
      </c>
      <c r="D5" s="6">
        <v>2</v>
      </c>
      <c r="E5" s="6"/>
      <c r="F5" s="6">
        <f t="shared" ref="F5:F8" si="0">E5*D5</f>
        <v>0</v>
      </c>
    </row>
    <row r="6" spans="1:8" ht="15.75" x14ac:dyDescent="0.25">
      <c r="A6" s="19">
        <v>2</v>
      </c>
      <c r="B6" s="4" t="s">
        <v>47</v>
      </c>
      <c r="C6" s="5" t="s">
        <v>40</v>
      </c>
      <c r="D6" s="6">
        <v>9.6</v>
      </c>
      <c r="E6" s="6"/>
      <c r="F6" s="6">
        <f t="shared" si="0"/>
        <v>0</v>
      </c>
    </row>
    <row r="7" spans="1:8" ht="31.5" x14ac:dyDescent="0.25">
      <c r="A7" s="19">
        <v>3</v>
      </c>
      <c r="B7" s="4" t="s">
        <v>48</v>
      </c>
      <c r="C7" s="5" t="s">
        <v>2</v>
      </c>
      <c r="D7" s="6">
        <v>10</v>
      </c>
      <c r="E7" s="6"/>
      <c r="F7" s="6">
        <f t="shared" si="0"/>
        <v>0</v>
      </c>
    </row>
    <row r="8" spans="1:8" ht="31.5" x14ac:dyDescent="0.25">
      <c r="A8" s="19">
        <v>4</v>
      </c>
      <c r="B8" s="4" t="s">
        <v>49</v>
      </c>
      <c r="C8" s="5" t="s">
        <v>2</v>
      </c>
      <c r="D8" s="6">
        <v>20</v>
      </c>
      <c r="E8" s="6"/>
      <c r="F8" s="6">
        <f t="shared" si="0"/>
        <v>0</v>
      </c>
    </row>
    <row r="9" spans="1:8" ht="27.75" customHeight="1" x14ac:dyDescent="0.25">
      <c r="A9" s="27" t="s">
        <v>59</v>
      </c>
      <c r="B9" s="27"/>
      <c r="C9" s="27"/>
      <c r="D9" s="27"/>
      <c r="E9" s="27"/>
      <c r="F9" s="7">
        <f>SUM(F4:F8)</f>
        <v>0</v>
      </c>
    </row>
    <row r="10" spans="1:8" ht="27.95" customHeight="1" x14ac:dyDescent="0.25">
      <c r="A10" s="18" t="s">
        <v>8</v>
      </c>
      <c r="B10" s="24" t="s">
        <v>17</v>
      </c>
      <c r="C10" s="24"/>
      <c r="D10" s="24"/>
      <c r="E10" s="24"/>
      <c r="F10" s="24"/>
    </row>
    <row r="11" spans="1:8" ht="15.75" x14ac:dyDescent="0.25">
      <c r="A11" s="20">
        <v>1</v>
      </c>
      <c r="B11" s="4" t="s">
        <v>15</v>
      </c>
      <c r="C11" s="8" t="s">
        <v>4</v>
      </c>
      <c r="D11" s="9">
        <v>2</v>
      </c>
      <c r="E11" s="6"/>
      <c r="F11" s="10">
        <f>E11*D11</f>
        <v>0</v>
      </c>
    </row>
    <row r="12" spans="1:8" ht="47.25" x14ac:dyDescent="0.25">
      <c r="A12" s="9">
        <v>2</v>
      </c>
      <c r="B12" s="4" t="s">
        <v>19</v>
      </c>
      <c r="C12" s="8" t="s">
        <v>5</v>
      </c>
      <c r="D12" s="9">
        <v>240</v>
      </c>
      <c r="E12" s="6"/>
      <c r="F12" s="10">
        <f t="shared" ref="F12:F22" si="1">E12*D12</f>
        <v>0</v>
      </c>
    </row>
    <row r="13" spans="1:8" ht="31.5" x14ac:dyDescent="0.25">
      <c r="A13" s="20">
        <v>3</v>
      </c>
      <c r="B13" s="4" t="s">
        <v>6</v>
      </c>
      <c r="C13" s="8" t="s">
        <v>5</v>
      </c>
      <c r="D13" s="9">
        <v>160</v>
      </c>
      <c r="E13" s="6"/>
      <c r="F13" s="10">
        <f t="shared" si="1"/>
        <v>0</v>
      </c>
    </row>
    <row r="14" spans="1:8" ht="31.5" x14ac:dyDescent="0.25">
      <c r="A14" s="9">
        <v>4</v>
      </c>
      <c r="B14" s="4" t="s">
        <v>20</v>
      </c>
      <c r="C14" s="8" t="s">
        <v>5</v>
      </c>
      <c r="D14" s="9">
        <v>80</v>
      </c>
      <c r="E14" s="6"/>
      <c r="F14" s="10">
        <f t="shared" si="1"/>
        <v>0</v>
      </c>
    </row>
    <row r="15" spans="1:8" ht="15.75" x14ac:dyDescent="0.25">
      <c r="A15" s="20">
        <v>5</v>
      </c>
      <c r="B15" s="4" t="s">
        <v>21</v>
      </c>
      <c r="C15" s="8" t="s">
        <v>2</v>
      </c>
      <c r="D15" s="9">
        <v>24</v>
      </c>
      <c r="E15" s="6"/>
      <c r="F15" s="10">
        <f t="shared" si="1"/>
        <v>0</v>
      </c>
    </row>
    <row r="16" spans="1:8" ht="31.5" x14ac:dyDescent="0.25">
      <c r="A16" s="9">
        <v>6</v>
      </c>
      <c r="B16" s="11" t="s">
        <v>22</v>
      </c>
      <c r="C16" s="8" t="s">
        <v>42</v>
      </c>
      <c r="D16" s="9">
        <v>6</v>
      </c>
      <c r="E16" s="6"/>
      <c r="F16" s="10">
        <f t="shared" si="1"/>
        <v>0</v>
      </c>
    </row>
    <row r="17" spans="1:10" ht="21" customHeight="1" x14ac:dyDescent="0.25">
      <c r="A17" s="20">
        <v>7</v>
      </c>
      <c r="B17" s="4" t="s">
        <v>23</v>
      </c>
      <c r="C17" s="8" t="s">
        <v>42</v>
      </c>
      <c r="D17" s="9">
        <v>6</v>
      </c>
      <c r="E17" s="6"/>
      <c r="F17" s="10">
        <f t="shared" si="1"/>
        <v>0</v>
      </c>
    </row>
    <row r="18" spans="1:10" ht="15.75" x14ac:dyDescent="0.25">
      <c r="A18" s="9">
        <v>8</v>
      </c>
      <c r="B18" s="12" t="s">
        <v>24</v>
      </c>
      <c r="C18" s="8" t="s">
        <v>4</v>
      </c>
      <c r="D18" s="9">
        <v>2</v>
      </c>
      <c r="E18" s="6"/>
      <c r="F18" s="10">
        <f t="shared" si="1"/>
        <v>0</v>
      </c>
    </row>
    <row r="19" spans="1:10" ht="15.75" x14ac:dyDescent="0.25">
      <c r="A19" s="20">
        <v>9</v>
      </c>
      <c r="B19" s="4" t="s">
        <v>25</v>
      </c>
      <c r="C19" s="8" t="s">
        <v>4</v>
      </c>
      <c r="D19" s="9">
        <v>2</v>
      </c>
      <c r="E19" s="6"/>
      <c r="F19" s="10">
        <f t="shared" si="1"/>
        <v>0</v>
      </c>
    </row>
    <row r="20" spans="1:10" ht="31.5" x14ac:dyDescent="0.25">
      <c r="A20" s="9">
        <v>10</v>
      </c>
      <c r="B20" s="4" t="s">
        <v>41</v>
      </c>
      <c r="C20" s="8" t="s">
        <v>4</v>
      </c>
      <c r="D20" s="9">
        <v>2</v>
      </c>
      <c r="E20" s="6"/>
      <c r="F20" s="10">
        <f t="shared" si="1"/>
        <v>0</v>
      </c>
    </row>
    <row r="21" spans="1:10" ht="15.75" x14ac:dyDescent="0.25">
      <c r="A21" s="20">
        <v>11</v>
      </c>
      <c r="B21" s="4" t="s">
        <v>26</v>
      </c>
      <c r="C21" s="8" t="s">
        <v>4</v>
      </c>
      <c r="D21" s="9">
        <v>2</v>
      </c>
      <c r="E21" s="6"/>
      <c r="F21" s="10">
        <f t="shared" si="1"/>
        <v>0</v>
      </c>
    </row>
    <row r="22" spans="1:10" ht="15.75" x14ac:dyDescent="0.25">
      <c r="A22" s="9">
        <v>12</v>
      </c>
      <c r="B22" s="4" t="s">
        <v>7</v>
      </c>
      <c r="C22" s="8" t="s">
        <v>4</v>
      </c>
      <c r="D22" s="9">
        <v>2</v>
      </c>
      <c r="E22" s="6"/>
      <c r="F22" s="10">
        <f t="shared" si="1"/>
        <v>0</v>
      </c>
    </row>
    <row r="23" spans="1:10" ht="27" customHeight="1" x14ac:dyDescent="0.25">
      <c r="A23" s="27" t="s">
        <v>59</v>
      </c>
      <c r="B23" s="27"/>
      <c r="C23" s="27"/>
      <c r="D23" s="3"/>
      <c r="E23" s="3"/>
      <c r="F23" s="7">
        <f>SUM(F11:F22)</f>
        <v>0</v>
      </c>
    </row>
    <row r="24" spans="1:10" ht="27" customHeight="1" x14ac:dyDescent="0.25">
      <c r="A24" s="18" t="s">
        <v>11</v>
      </c>
      <c r="B24" s="24" t="s">
        <v>18</v>
      </c>
      <c r="C24" s="24"/>
      <c r="D24" s="24"/>
      <c r="E24" s="24"/>
      <c r="F24" s="24"/>
    </row>
    <row r="25" spans="1:10" ht="189" x14ac:dyDescent="0.25">
      <c r="A25" s="20">
        <v>1</v>
      </c>
      <c r="B25" s="4" t="s">
        <v>27</v>
      </c>
      <c r="C25" s="8" t="s">
        <v>2</v>
      </c>
      <c r="D25" s="8">
        <v>2</v>
      </c>
      <c r="E25" s="6"/>
      <c r="F25" s="6">
        <f>E25*D25</f>
        <v>0</v>
      </c>
      <c r="J25" s="13"/>
    </row>
    <row r="26" spans="1:10" ht="252" x14ac:dyDescent="0.25">
      <c r="A26" s="20">
        <v>2</v>
      </c>
      <c r="B26" s="4" t="s">
        <v>28</v>
      </c>
      <c r="C26" s="8" t="s">
        <v>2</v>
      </c>
      <c r="D26" s="8">
        <v>12</v>
      </c>
      <c r="E26" s="6"/>
      <c r="F26" s="6">
        <f t="shared" ref="F26:F39" si="2">E26*D26</f>
        <v>0</v>
      </c>
      <c r="J26" s="13"/>
    </row>
    <row r="27" spans="1:10" ht="15.75" x14ac:dyDescent="0.25">
      <c r="A27" s="20">
        <v>3</v>
      </c>
      <c r="B27" s="4" t="s">
        <v>29</v>
      </c>
      <c r="C27" s="8" t="s">
        <v>2</v>
      </c>
      <c r="D27" s="8">
        <v>2</v>
      </c>
      <c r="E27" s="6"/>
      <c r="F27" s="6">
        <f t="shared" si="2"/>
        <v>0</v>
      </c>
    </row>
    <row r="28" spans="1:10" ht="31.5" x14ac:dyDescent="0.25">
      <c r="A28" s="20">
        <v>4</v>
      </c>
      <c r="B28" s="4" t="s">
        <v>50</v>
      </c>
      <c r="C28" s="8" t="s">
        <v>9</v>
      </c>
      <c r="D28" s="8">
        <v>1</v>
      </c>
      <c r="E28" s="6"/>
      <c r="F28" s="6">
        <f t="shared" si="2"/>
        <v>0</v>
      </c>
    </row>
    <row r="29" spans="1:10" ht="15.75" x14ac:dyDescent="0.25">
      <c r="A29" s="20">
        <v>5</v>
      </c>
      <c r="B29" s="4" t="s">
        <v>30</v>
      </c>
      <c r="C29" s="8" t="s">
        <v>5</v>
      </c>
      <c r="D29" s="8">
        <v>280</v>
      </c>
      <c r="E29" s="6"/>
      <c r="F29" s="6">
        <f t="shared" si="2"/>
        <v>0</v>
      </c>
    </row>
    <row r="30" spans="1:10" ht="18.75" x14ac:dyDescent="0.25">
      <c r="A30" s="20">
        <v>6</v>
      </c>
      <c r="B30" s="4" t="s">
        <v>43</v>
      </c>
      <c r="C30" s="8" t="s">
        <v>5</v>
      </c>
      <c r="D30" s="8">
        <v>40</v>
      </c>
      <c r="E30" s="6"/>
      <c r="F30" s="6">
        <f t="shared" si="2"/>
        <v>0</v>
      </c>
    </row>
    <row r="31" spans="1:10" ht="15.75" x14ac:dyDescent="0.25">
      <c r="A31" s="20">
        <v>7</v>
      </c>
      <c r="B31" s="4" t="s">
        <v>31</v>
      </c>
      <c r="C31" s="8" t="s">
        <v>5</v>
      </c>
      <c r="D31" s="8">
        <v>100</v>
      </c>
      <c r="E31" s="6"/>
      <c r="F31" s="6">
        <f t="shared" si="2"/>
        <v>0</v>
      </c>
    </row>
    <row r="32" spans="1:10" ht="15.75" x14ac:dyDescent="0.25">
      <c r="A32" s="20">
        <v>8</v>
      </c>
      <c r="B32" s="4" t="s">
        <v>32</v>
      </c>
      <c r="C32" s="8" t="s">
        <v>5</v>
      </c>
      <c r="D32" s="8">
        <v>240</v>
      </c>
      <c r="E32" s="6"/>
      <c r="F32" s="6">
        <f t="shared" si="2"/>
        <v>0</v>
      </c>
    </row>
    <row r="33" spans="1:6" ht="15.75" x14ac:dyDescent="0.25">
      <c r="A33" s="20">
        <v>9</v>
      </c>
      <c r="B33" s="4" t="s">
        <v>51</v>
      </c>
      <c r="C33" s="8" t="s">
        <v>4</v>
      </c>
      <c r="D33" s="8">
        <v>1</v>
      </c>
      <c r="E33" s="6"/>
      <c r="F33" s="6">
        <f t="shared" si="2"/>
        <v>0</v>
      </c>
    </row>
    <row r="34" spans="1:6" ht="31.5" x14ac:dyDescent="0.25">
      <c r="A34" s="20">
        <v>10</v>
      </c>
      <c r="B34" s="4" t="s">
        <v>33</v>
      </c>
      <c r="C34" s="8" t="s">
        <v>4</v>
      </c>
      <c r="D34" s="8">
        <v>300</v>
      </c>
      <c r="E34" s="6"/>
      <c r="F34" s="6">
        <f t="shared" si="2"/>
        <v>0</v>
      </c>
    </row>
    <row r="35" spans="1:6" ht="18.75" x14ac:dyDescent="0.25">
      <c r="A35" s="20">
        <v>11</v>
      </c>
      <c r="B35" s="4" t="s">
        <v>34</v>
      </c>
      <c r="C35" s="8" t="s">
        <v>42</v>
      </c>
      <c r="D35" s="8">
        <v>40</v>
      </c>
      <c r="E35" s="6"/>
      <c r="F35" s="6">
        <f t="shared" si="2"/>
        <v>0</v>
      </c>
    </row>
    <row r="36" spans="1:6" ht="18.75" x14ac:dyDescent="0.25">
      <c r="A36" s="20">
        <v>12</v>
      </c>
      <c r="B36" s="4" t="s">
        <v>35</v>
      </c>
      <c r="C36" s="8" t="s">
        <v>42</v>
      </c>
      <c r="D36" s="8">
        <v>20</v>
      </c>
      <c r="E36" s="6"/>
      <c r="F36" s="6">
        <f t="shared" si="2"/>
        <v>0</v>
      </c>
    </row>
    <row r="37" spans="1:6" ht="15.75" x14ac:dyDescent="0.25">
      <c r="A37" s="20">
        <v>13</v>
      </c>
      <c r="B37" s="4" t="s">
        <v>36</v>
      </c>
      <c r="C37" s="8" t="s">
        <v>2</v>
      </c>
      <c r="D37" s="8">
        <v>2</v>
      </c>
      <c r="E37" s="6"/>
      <c r="F37" s="6">
        <f t="shared" si="2"/>
        <v>0</v>
      </c>
    </row>
    <row r="38" spans="1:6" ht="15.75" x14ac:dyDescent="0.25">
      <c r="A38" s="20">
        <v>14</v>
      </c>
      <c r="B38" s="4" t="s">
        <v>37</v>
      </c>
      <c r="C38" s="8" t="s">
        <v>2</v>
      </c>
      <c r="D38" s="8">
        <v>2</v>
      </c>
      <c r="E38" s="6"/>
      <c r="F38" s="6">
        <f t="shared" si="2"/>
        <v>0</v>
      </c>
    </row>
    <row r="39" spans="1:6" ht="15.75" x14ac:dyDescent="0.25">
      <c r="A39" s="20">
        <v>15</v>
      </c>
      <c r="B39" s="4" t="s">
        <v>38</v>
      </c>
      <c r="C39" s="8" t="s">
        <v>2</v>
      </c>
      <c r="D39" s="8">
        <v>2</v>
      </c>
      <c r="E39" s="6"/>
      <c r="F39" s="6">
        <f t="shared" si="2"/>
        <v>0</v>
      </c>
    </row>
    <row r="40" spans="1:6" ht="26.25" customHeight="1" x14ac:dyDescent="0.25">
      <c r="A40" s="27" t="s">
        <v>59</v>
      </c>
      <c r="B40" s="27"/>
      <c r="C40" s="27"/>
      <c r="D40" s="3"/>
      <c r="E40" s="3"/>
      <c r="F40" s="7">
        <f>SUM(F25:F39)</f>
        <v>0</v>
      </c>
    </row>
    <row r="41" spans="1:6" ht="26.45" customHeight="1" x14ac:dyDescent="0.25">
      <c r="A41" s="21" t="s">
        <v>14</v>
      </c>
      <c r="B41" s="24" t="s">
        <v>10</v>
      </c>
      <c r="C41" s="24"/>
      <c r="D41" s="24"/>
      <c r="E41" s="24"/>
      <c r="F41" s="24"/>
    </row>
    <row r="42" spans="1:6" ht="47.25" x14ac:dyDescent="0.25">
      <c r="A42" s="20">
        <v>1</v>
      </c>
      <c r="B42" s="4" t="s">
        <v>52</v>
      </c>
      <c r="C42" s="8" t="s">
        <v>4</v>
      </c>
      <c r="D42" s="8">
        <v>1</v>
      </c>
      <c r="E42" s="6"/>
      <c r="F42" s="6">
        <f>E42*D42</f>
        <v>0</v>
      </c>
    </row>
    <row r="43" spans="1:6" ht="47.25" x14ac:dyDescent="0.25">
      <c r="A43" s="20">
        <v>2</v>
      </c>
      <c r="B43" s="4" t="s">
        <v>53</v>
      </c>
      <c r="C43" s="8" t="s">
        <v>4</v>
      </c>
      <c r="D43" s="8">
        <v>1</v>
      </c>
      <c r="E43" s="6"/>
      <c r="F43" s="6">
        <f t="shared" ref="F43:F45" si="3">E43*D43</f>
        <v>0</v>
      </c>
    </row>
    <row r="44" spans="1:6" ht="31.5" x14ac:dyDescent="0.25">
      <c r="A44" s="20">
        <v>3</v>
      </c>
      <c r="B44" s="4" t="s">
        <v>54</v>
      </c>
      <c r="C44" s="8" t="s">
        <v>16</v>
      </c>
      <c r="D44" s="8">
        <v>1.53</v>
      </c>
      <c r="E44" s="6"/>
      <c r="F44" s="6">
        <f t="shared" si="3"/>
        <v>0</v>
      </c>
    </row>
    <row r="45" spans="1:6" ht="78.75" x14ac:dyDescent="0.25">
      <c r="A45" s="20">
        <v>4</v>
      </c>
      <c r="B45" s="4" t="s">
        <v>55</v>
      </c>
      <c r="C45" s="8" t="s">
        <v>4</v>
      </c>
      <c r="D45" s="8">
        <v>1</v>
      </c>
      <c r="E45" s="6"/>
      <c r="F45" s="6">
        <f t="shared" si="3"/>
        <v>0</v>
      </c>
    </row>
    <row r="46" spans="1:6" ht="27" customHeight="1" x14ac:dyDescent="0.25">
      <c r="A46" s="27" t="s">
        <v>59</v>
      </c>
      <c r="B46" s="27"/>
      <c r="C46" s="27"/>
      <c r="D46" s="3"/>
      <c r="E46" s="14"/>
      <c r="F46" s="7">
        <f>SUM(F42:F45)</f>
        <v>0</v>
      </c>
    </row>
    <row r="47" spans="1:6" ht="27" customHeight="1" x14ac:dyDescent="0.25">
      <c r="A47" s="24" t="s">
        <v>60</v>
      </c>
      <c r="B47" s="24"/>
      <c r="C47" s="24"/>
      <c r="D47" s="24"/>
      <c r="E47" s="24"/>
      <c r="F47" s="22">
        <f>SUM(F9+F23+F40+F46)</f>
        <v>0</v>
      </c>
    </row>
    <row r="48" spans="1:6" ht="27" customHeight="1" x14ac:dyDescent="0.25">
      <c r="A48" s="29" t="s">
        <v>61</v>
      </c>
      <c r="B48" s="29"/>
      <c r="C48" s="29"/>
      <c r="D48" s="29"/>
      <c r="E48" s="29"/>
      <c r="F48" s="23">
        <f>F47/68</f>
        <v>0</v>
      </c>
    </row>
    <row r="49" spans="1:6" ht="65.25" customHeight="1" x14ac:dyDescent="0.25">
      <c r="A49" s="28" t="s">
        <v>39</v>
      </c>
      <c r="B49" s="28"/>
      <c r="C49" s="28"/>
      <c r="D49" s="28"/>
      <c r="E49" s="28"/>
      <c r="F49" s="28"/>
    </row>
    <row r="50" spans="1:6" x14ac:dyDescent="0.25">
      <c r="B50" s="15"/>
    </row>
    <row r="51" spans="1:6" x14ac:dyDescent="0.25">
      <c r="A51" s="25"/>
      <c r="B51" s="25"/>
    </row>
  </sheetData>
  <mergeCells count="13">
    <mergeCell ref="A47:E47"/>
    <mergeCell ref="A51:B51"/>
    <mergeCell ref="A1:F1"/>
    <mergeCell ref="A9:E9"/>
    <mergeCell ref="B10:F10"/>
    <mergeCell ref="A23:C23"/>
    <mergeCell ref="B24:F24"/>
    <mergeCell ref="A46:C46"/>
    <mergeCell ref="B41:F41"/>
    <mergeCell ref="A40:C40"/>
    <mergeCell ref="B3:F3"/>
    <mergeCell ref="A49:F49"/>
    <mergeCell ref="A48:E48"/>
  </mergeCells>
  <pageMargins left="0.6" right="0.4" top="1" bottom="0.75" header="0.3" footer="0.3"/>
  <pageSetup paperSize="9" scale="80" orientation="landscape" r:id="rId1"/>
  <headerFooter>
    <oddHeader>&amp;L&amp;G</oddHeader>
    <oddFooter>&amp;L_x000D_&amp;1#&amp;"Calibri"&amp;10&amp;K000000 Public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NorCross</dc:creator>
  <cp:lastModifiedBy>Mohammad Mahbub ALI</cp:lastModifiedBy>
  <cp:lastPrinted>2024-01-24T07:53:14Z</cp:lastPrinted>
  <dcterms:created xsi:type="dcterms:W3CDTF">2023-12-20T06:02:44Z</dcterms:created>
  <dcterms:modified xsi:type="dcterms:W3CDTF">2024-01-24T08:04:26Z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af3f7fd-5cd4-4287-9002-aceb9af13c42_Enabled">
    <vt:lpwstr>true</vt:lpwstr>
  </property>
  <property fmtid="{D5CDD505-2E9C-101B-9397-08002B2CF9AE}" pid="3" name="MSIP_Label_caf3f7fd-5cd4-4287-9002-aceb9af13c42_SetDate">
    <vt:lpwstr>2024-01-15T10:03:28Z</vt:lpwstr>
  </property>
  <property fmtid="{D5CDD505-2E9C-101B-9397-08002B2CF9AE}" pid="4" name="MSIP_Label_caf3f7fd-5cd4-4287-9002-aceb9af13c42_Method">
    <vt:lpwstr>Privileged</vt:lpwstr>
  </property>
  <property fmtid="{D5CDD505-2E9C-101B-9397-08002B2CF9AE}" pid="5" name="MSIP_Label_caf3f7fd-5cd4-4287-9002-aceb9af13c42_Name">
    <vt:lpwstr>Public</vt:lpwstr>
  </property>
  <property fmtid="{D5CDD505-2E9C-101B-9397-08002B2CF9AE}" pid="6" name="MSIP_Label_caf3f7fd-5cd4-4287-9002-aceb9af13c42_SiteId">
    <vt:lpwstr>a2b53be5-734e-4e6c-ab0d-d184f60fd917</vt:lpwstr>
  </property>
  <property fmtid="{D5CDD505-2E9C-101B-9397-08002B2CF9AE}" pid="7" name="MSIP_Label_caf3f7fd-5cd4-4287-9002-aceb9af13c42_ActionId">
    <vt:lpwstr>cea9f541-fd9a-4814-8dfb-bfef7b0cf520</vt:lpwstr>
  </property>
  <property fmtid="{D5CDD505-2E9C-101B-9397-08002B2CF9AE}" pid="8" name="MSIP_Label_caf3f7fd-5cd4-4287-9002-aceb9af13c42_ContentBits">
    <vt:lpwstr>2</vt:lpwstr>
  </property>
</Properties>
</file>