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Mazar RFQs\RFQ for Construction of Abidan Solar Power Water Supply System - Zari Balkh\"/>
    </mc:Choice>
  </mc:AlternateContent>
  <bookViews>
    <workbookView xWindow="0" yWindow="0" windowWidth="21600" windowHeight="10070" tabRatio="704"/>
  </bookViews>
  <sheets>
    <sheet name="Request For Quotation" sheetId="1" r:id="rId1"/>
    <sheet name="BoQ for Abidan" sheetId="10" r:id="rId2"/>
  </sheets>
  <definedNames>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6" i="10" l="1"/>
  <c r="G115" i="10"/>
  <c r="G114" i="10"/>
  <c r="G113" i="10"/>
  <c r="G112" i="10"/>
  <c r="G111" i="10"/>
  <c r="G110" i="10"/>
  <c r="G109" i="10"/>
  <c r="G108" i="10"/>
  <c r="G107" i="10"/>
  <c r="G117" i="10" s="1"/>
  <c r="G104" i="10"/>
  <c r="G103" i="10"/>
  <c r="G102" i="10"/>
  <c r="G105" i="10" s="1"/>
  <c r="E102" i="10"/>
  <c r="G99" i="10"/>
  <c r="G98" i="10"/>
  <c r="G97" i="10"/>
  <c r="G96" i="10"/>
  <c r="G95" i="10"/>
  <c r="G94" i="10"/>
  <c r="G93" i="10"/>
  <c r="G92" i="10"/>
  <c r="G91" i="10"/>
  <c r="G90" i="10"/>
  <c r="G89" i="10"/>
  <c r="G88" i="10"/>
  <c r="G87" i="10"/>
  <c r="G86" i="10"/>
  <c r="G85" i="10"/>
  <c r="G84" i="10"/>
  <c r="G83" i="10"/>
  <c r="G82" i="10"/>
  <c r="G81" i="10"/>
  <c r="G80" i="10"/>
  <c r="G79" i="10"/>
  <c r="G78" i="10"/>
  <c r="G77" i="10"/>
  <c r="G76" i="10"/>
  <c r="G75" i="10"/>
  <c r="G74" i="10"/>
  <c r="G73" i="10"/>
  <c r="G72" i="10"/>
  <c r="G71" i="10"/>
  <c r="G70" i="10"/>
  <c r="G69" i="10"/>
  <c r="G68" i="10"/>
  <c r="G67" i="10"/>
  <c r="G66" i="10"/>
  <c r="G100" i="10" s="1"/>
  <c r="G63" i="10"/>
  <c r="G62" i="10"/>
  <c r="G61" i="10"/>
  <c r="G60" i="10"/>
  <c r="G59" i="10"/>
  <c r="G58" i="10"/>
  <c r="G57" i="10"/>
  <c r="G56" i="10"/>
  <c r="G55" i="10"/>
  <c r="G54" i="10"/>
  <c r="G53" i="10"/>
  <c r="G52" i="10"/>
  <c r="G64" i="10" s="1"/>
  <c r="G49" i="10"/>
  <c r="G48" i="10"/>
  <c r="G47" i="10"/>
  <c r="G46" i="10"/>
  <c r="G45" i="10"/>
  <c r="G44" i="10"/>
  <c r="G43" i="10"/>
  <c r="G42" i="10"/>
  <c r="G41" i="10"/>
  <c r="G40" i="10"/>
  <c r="G39" i="10"/>
  <c r="G38" i="10"/>
  <c r="G37" i="10"/>
  <c r="G36" i="10"/>
  <c r="G35" i="10"/>
  <c r="G34" i="10"/>
  <c r="G33" i="10"/>
  <c r="G32" i="10"/>
  <c r="G31" i="10"/>
  <c r="G30" i="10"/>
  <c r="G29" i="10"/>
  <c r="G28" i="10"/>
  <c r="G27" i="10"/>
  <c r="G50" i="10" s="1"/>
  <c r="G24" i="10"/>
  <c r="G23" i="10"/>
  <c r="G22" i="10"/>
  <c r="G21" i="10"/>
  <c r="G20" i="10"/>
  <c r="G19" i="10"/>
  <c r="G18" i="10"/>
  <c r="G17" i="10"/>
  <c r="G16" i="10"/>
  <c r="G15" i="10"/>
  <c r="G14" i="10"/>
  <c r="G25" i="10" s="1"/>
  <c r="G118" i="10" l="1"/>
  <c r="C7" i="10" s="1"/>
  <c r="G22" i="1" l="1"/>
  <c r="H22" i="1" l="1"/>
  <c r="H24" i="1" s="1"/>
  <c r="H27" i="1" l="1"/>
  <c r="H29" i="1" s="1"/>
</calcChain>
</file>

<file path=xl/sharedStrings.xml><?xml version="1.0" encoding="utf-8"?>
<sst xmlns="http://schemas.openxmlformats.org/spreadsheetml/2006/main" count="499" uniqueCount="242">
  <si>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</si>
  <si>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</si>
  <si>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</si>
  <si>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</si>
  <si>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</si>
  <si>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</si>
  <si>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</si>
  <si>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</si>
  <si>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</si>
  <si>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</si>
  <si>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</si>
  <si>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</si>
  <si>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</si>
  <si>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</si>
  <si>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</si>
  <si>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</si>
  <si>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</si>
  <si>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</si>
  <si>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</si>
  <si>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</si>
  <si>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</si>
  <si>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</si>
  <si>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</si>
  <si>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</si>
  <si>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</si>
  <si>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</si>
  <si>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</si>
  <si>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</si>
  <si>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</si>
  <si>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</si>
  <si>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</si>
  <si>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</si>
  <si>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</si>
  <si>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</si>
  <si>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</si>
  <si>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</si>
  <si>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</si>
  <si>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</si>
  <si>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</si>
  <si>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</si>
  <si>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</si>
  <si>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</si>
  <si>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</si>
  <si>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</si>
  <si>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</si>
  <si>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</si>
  <si>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</si>
  <si>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</si>
  <si>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</si>
  <si>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</si>
  <si>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</si>
  <si>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</si>
  <si>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</si>
  <si>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</si>
  <si>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</si>
  <si>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</si>
  <si>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</si>
  <si>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</si>
  <si>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</si>
  <si>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</si>
  <si>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</si>
  <si>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</si>
  <si>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</si>
  <si>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</si>
  <si>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</si>
  <si>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</si>
  <si>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</si>
  <si>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Pipe Network</t>
  </si>
  <si>
    <t>Bank wire Transfer /Cheque</t>
  </si>
  <si>
    <t xml:space="preserve"> </t>
  </si>
  <si>
    <t>Response deadline :</t>
  </si>
  <si>
    <t>Supplier stamp</t>
  </si>
  <si>
    <t xml:space="preserve">Admin and Logistic Manager </t>
  </si>
  <si>
    <t>A</t>
  </si>
  <si>
    <t>Unit</t>
  </si>
  <si>
    <t>Quantity</t>
  </si>
  <si>
    <t>Remarks</t>
  </si>
  <si>
    <t>C</t>
  </si>
  <si>
    <t>Nos</t>
  </si>
  <si>
    <t>D</t>
  </si>
  <si>
    <t>M3</t>
  </si>
  <si>
    <t>M</t>
  </si>
  <si>
    <t>E</t>
  </si>
  <si>
    <t>Faridullah Yaar</t>
  </si>
  <si>
    <t xml:space="preserve">Main Office: Mandakol Road Asadabad Kunar Afghanistan.                          Sub Office: D6, Guzar Hayat Next to Arg Weeding Hall, Maza-e-Sharif Balkh Afghanistan.  </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</si>
  <si>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</si>
  <si>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r>
      <t xml:space="preserve">
      Option 1: in a sealed envelope to  (Main Office: Mandakol Road Asadabad Kunar Afghanistan. Sub Office: D6, Guzar Hayat Next to Arg Weeding Hall, Maza-e-Sharif Balkh Afghanistan.  )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(RFQ-SACDWPH-01-24)</t>
    </r>
  </si>
  <si>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</si>
  <si>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</si>
  <si>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</si>
  <si>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</si>
  <si>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</si>
  <si>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</si>
  <si>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</si>
  <si>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</si>
  <si>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</si>
  <si>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</si>
  <si>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</si>
  <si>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</si>
  <si>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</si>
  <si>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</si>
  <si>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</si>
  <si>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Province:</t>
  </si>
  <si>
    <t>District:</t>
  </si>
  <si>
    <t>Village:</t>
  </si>
  <si>
    <t>M2</t>
  </si>
  <si>
    <t>L.s</t>
  </si>
  <si>
    <t xml:space="preserve">Taps </t>
  </si>
  <si>
    <t xml:space="preserve">Balkh </t>
  </si>
  <si>
    <t xml:space="preserve">Zari </t>
  </si>
  <si>
    <t xml:space="preserve">Date:       </t>
  </si>
  <si>
    <t>Estimated total cost</t>
  </si>
  <si>
    <t xml:space="preserve">Pipe Scheme Type </t>
  </si>
  <si>
    <t>Solar Power</t>
  </si>
  <si>
    <t>Code No.</t>
  </si>
  <si>
    <t xml:space="preserve">Work Description </t>
  </si>
  <si>
    <t xml:space="preserve">Unit  </t>
  </si>
  <si>
    <t xml:space="preserve">Estimation </t>
  </si>
  <si>
    <t xml:space="preserve">Unit Price  </t>
  </si>
  <si>
    <t>BOQ For well</t>
  </si>
  <si>
    <t>Site Preparation including leveling, trimming and site clearance before and after construction all works should be complete with all details.</t>
  </si>
  <si>
    <r>
      <t>M</t>
    </r>
    <r>
      <rPr>
        <vertAlign val="superscript"/>
        <sz val="10"/>
        <rFont val="Times New Roman"/>
        <family val="1"/>
      </rPr>
      <t>2</t>
    </r>
  </si>
  <si>
    <t>Well Drilling  Ø12inch  by Rotary, compressor machine, According to the land class based on ground Geology analyzes.all works should be complete with all details.</t>
  </si>
  <si>
    <t>Supply and Installation of PVC Casing  (75%) &amp;  Filter (25%) Pipe:
Diameter=(7") inches, Class E, Min Wall Thickness (10.33  )mm, Min weight (10.41 kg/m)  According to ASTM D1785 Sch.80, DIN 8061, DIN 8062, ASTM F480 Standards.. Acoording to to the well hydro-geological  information .all works should be complete with all details</t>
  </si>
  <si>
    <t>Gravel Packing size (3 - 6 mm) according to all technical considerations.</t>
  </si>
  <si>
    <r>
      <t>M</t>
    </r>
    <r>
      <rPr>
        <vertAlign val="superscript"/>
        <sz val="10"/>
        <rFont val="Times New Roman"/>
        <family val="1"/>
      </rPr>
      <t>3</t>
    </r>
  </si>
  <si>
    <t>Soil (clay) for filling around PVC pipe over the gravel pack.</t>
  </si>
  <si>
    <t>Supply and installation of 10mm Cable, Screw, Glue and other required items for PV casing installation acoording to the well depth .all works should be complete with all details</t>
  </si>
  <si>
    <t>LS</t>
  </si>
  <si>
    <t>well cleaning by compressor machine including all required activities. (Time for compressor until water cleaning and time for pump test should be continued up to quilibrium of dynamic water level according a proper discharge.)</t>
  </si>
  <si>
    <t>Water Test Biological and Chemical by standard Laboratory.</t>
  </si>
  <si>
    <t>Ls</t>
  </si>
  <si>
    <t>Pumping Test Including all sub activities according to technical requirements for 8 hours and Prepareing the technical report of well drilling takeing the sample of each start and other neessery.all works should be complete with all details</t>
  </si>
  <si>
    <t>Hour</t>
  </si>
  <si>
    <t>Well Cover  box in  RCC (M:200) for Well protection box  including the steel Palet (60cmx60cmx2mm) according to drawing and technical specification.all works should be complete with all details.</t>
  </si>
  <si>
    <t>Cholorine in the well occording to the wlell water.</t>
  </si>
  <si>
    <t>Sub-Total cost USD</t>
  </si>
  <si>
    <r>
      <t> </t>
    </r>
    <r>
      <rPr>
        <b/>
        <sz val="11"/>
        <rFont val="Times New Roman"/>
        <family val="1"/>
      </rPr>
      <t>B</t>
    </r>
  </si>
  <si>
    <t xml:space="preserve"> Solar System</t>
  </si>
  <si>
    <t xml:space="preserve">Total Price $ </t>
  </si>
  <si>
    <t xml:space="preserve">Solar panels 450 to 460 Watt internationally updated certified by IEC, ISO, TUV and CE,Autorized dealer ship for the supplier                              
Range of ambient temperature: 233 .. 358 K
Temperature coefficient (Voc): -0.31% /Cº
Power tolerance: +3 to 5 %
Maximum power voltage: 41.4V
Open circuit voltage: 50.2V
Max power point current: 11.11 A
Module shortcut current: 11.69 A
Minimum power output: 450-460 W
Solar module type: POLYCRYSTALLINE or MONOCRYSTALLINE
Efficiency 18.4%-20%, 
Comprehensive Qualifications &amp; Certifications * IEC 61215, IEC 61730, IEC 61701, IEC 62716, IEC 60068-2-68. * CQC&amp;CGC Top Runner Advanced Technology Certification (4A class) * ISO 9001: 2015 Quality Management System * ISO 14001 : 2015 Environment Management System * OHSAS 18001: 2007 Occupation Health Safety Management System * TUV NORD and UK NQA Quality System Certification 10 years (min 97.5% power output), Performance to 25 years (min 84.8% power output), Visible lable on solar panel with technical specification
1. Name of prodactive Company will be marked on  Solar Panels.
2 .Solar Panels  will be have serial Number 
3. evary Solar Panels have Prodict Date.
4. Solar Panels with included accessories should be as per MRRD registered/Approved Company or Approoved by MRRD Eleavtion Team 
</t>
  </si>
  <si>
    <t>No</t>
  </si>
  <si>
    <t xml:space="preserve">7.5KW,10HP, Submersible pump with stainless steel. EN 1.4301 (AISI 304). EN 1.4401 (AISI 316). EN 1.4539 (AISI 904L). internationally updated certified by IEC, ISO, TUV and CE,Autorized dealer ship for the supplier                            Made by Italy or Italy standard(Italy brand) with 3 years warranty.
Rated voltage: 3 x 380-400-415 V
Main frequency: 50 Hz
Enclosure class: IP68
Insulation class: F
Thermal protection: external
Impeller: Stainless steel
EN 1.4301
AISI 304, 
Motor: Stainless steel
DIN W.-Nr. 1.4301
AISI 304,  Minimum efficiency index, MEI ≥: 0.70 
P1=9.15KW,P2=7.5KW.                                                water production per hour :8.28m³/hr, 50m³/day Daynamic head: 130m, total head=189m, Pump out let size=1.5inch  including with Automatic fuse, Electricity  cable at least 3 year guarantee, Germany, Italy,or  Equivalent solar pump system  </t>
  </si>
  <si>
    <t>PV pump controller: IP65-66  11Kw MPPT 97% effeciency
internationally updated certified by IEC, ISO, TUV and CE,Autorized dealer ship for the supplier Europian market standard certification,3 years warranty(replace Gurantee). Contractor must submit manufacturer warranty for solar Pump for a period not less than 3years.
Contractor must submit all the required certificates for solar pump
Serial number of Solar pump should be certified by manufacturing company
1. Name of Company will be on the cover of Water Pump and inverter
2. water pump will be having serial Number
3.Water pump with included accessories should be as per MRRD registered/Approved Company  or Approved by MRRD</t>
  </si>
  <si>
    <t>Waterproof Iron Box With Fuses for Inverter .all works should be complete with all details.</t>
  </si>
  <si>
    <t>Set</t>
  </si>
  <si>
    <t>Solar panel stand(Lorge Supported Structure) 25&amp;45 Deg for 30 solar panels occording to the design and drawing. all works should be complete with all details</t>
  </si>
  <si>
    <t>Copper wire for Solar panels 2*10mm2 best qulity all works should be complete with all details.</t>
  </si>
  <si>
    <t>Copper wire for Submersible Pump:3*6mm2 best qulity all works should be complete with all details.</t>
  </si>
  <si>
    <t>Safety rope for water pump 12mm best qulity all works should be complete with all details.</t>
  </si>
  <si>
    <t>Well probe Sensor with installation all works should be complete with all details.</t>
  </si>
  <si>
    <t>set</t>
  </si>
  <si>
    <t>cable 2*1.5mm2 for Well probe sensor best quality.</t>
  </si>
  <si>
    <t xml:space="preserve">Wire tire white and black </t>
  </si>
  <si>
    <t>pkt</t>
  </si>
  <si>
    <t>Flout Switch for Reservoir (Alarm) best quality all works should be complete with all details.</t>
  </si>
  <si>
    <t>Cable 2*1.5mm2 for Reservoir Flout Switch best quality.</t>
  </si>
  <si>
    <t>Cable splice kit 2.5-6mm2 best quality.</t>
  </si>
  <si>
    <t>Codute pipe for Hiddeing of Cable best quality all works should be complete with all details.</t>
  </si>
  <si>
    <t>Ground rod with copper Cable for all system (Solar Panels and pump) best quality all works should be complete with all details.</t>
  </si>
  <si>
    <t xml:space="preserve"> Installation of  submersible pump and solar panels all works should be complete with all details.</t>
  </si>
  <si>
    <t>Transportation charge to site of project.</t>
  </si>
  <si>
    <t xml:space="preserve"> Galvanized Iron Flung Coupling diameter 2"inch beat quality</t>
  </si>
  <si>
    <t>Pcs</t>
  </si>
  <si>
    <t>HDPE Pipe 16 bar,Pe100% diameter 50mm best quality</t>
  </si>
  <si>
    <t>GI Nipple 50mm best quality</t>
  </si>
  <si>
    <t>GI Union 50mm best quality</t>
  </si>
  <si>
    <t>HDPE Stirght Cuppling 50*50mm best quality.</t>
  </si>
  <si>
    <t>Boundary wall</t>
  </si>
  <si>
    <t>Excavation of stone masonry foundation  according to drawing and details. all works should be complete with all details.</t>
  </si>
  <si>
    <t>Stone masonry for foundation and superstructure M 1:4 mortar, stone shall have high bearing capacity  and smooth surface for decoration. With  it’s all related activities  according to the drawing and details all works should be complete with all details.</t>
  </si>
  <si>
    <t>Pointing of existing stone masonry M 1:4 cement mortar all works should be complete with all details</t>
  </si>
  <si>
    <t>Plain Cement Concrete (PCC), M150 the work of foundation,DPC and above bounrary wall with  shattering   all works should be complete with all details</t>
  </si>
  <si>
    <t>Plaster the work of Brick masonry 1:3 all works should be complete with all details.</t>
  </si>
  <si>
    <t>Bricks masonry  with 25% cement mortar (1:5) all works should be complete with all details</t>
  </si>
  <si>
    <t>Steel Door, with oil painting and installation occording to the desige and details all works should be complete with all details .</t>
  </si>
  <si>
    <t>Supply and installation of Concertina wire on boundary wall of solar panel (complete) according to the drawing all works should be complete with all details .</t>
  </si>
  <si>
    <t>Painting outside and inside of boundary wall  ( weather Sheet high 100% Homex company)or equatent company 2 layers all works should be complete with all details.</t>
  </si>
  <si>
    <t>Sub Project sign board wit instalation as per the complete satisfaction of the WASH Engineer all works should be complete with all details.</t>
  </si>
  <si>
    <t>Gravel in inside of Ground of Solar Park (5cm) thickness  all works should be complete with all details.</t>
  </si>
  <si>
    <t xml:space="preserve">Elevated Water Reservoir </t>
  </si>
  <si>
    <t>Site preparation &amp; leveling for Elevated tank.</t>
  </si>
  <si>
    <t>Layout for Elevated tank</t>
  </si>
  <si>
    <t>Excavation of foundation of Elevated tank according to drawing.all works should be complete with all details.</t>
  </si>
  <si>
    <t>Back filling and Compacted  base Elevated tank(98-95)% 20cm layers by layers according to drawing. all works should be complete with all details.</t>
  </si>
  <si>
    <t>Boulder stone for foundation with exact size 40cm and stone size(10-20)cm with compaction according to drawing.all works should be complete with all details.</t>
  </si>
  <si>
    <t>PCC above the boulder stone under the of foundation with thickness 10cm , in the work of roof thickness 7cm-M200.copmlete work with all details.</t>
  </si>
  <si>
    <t xml:space="preserve">Reinforcement cement concrete  for water reservier ( foundation-110cm, Shear walls-20cm, Roof-15cm,Roof of tank-20cm,beam and column and parapet wall 10cm)  mark 250  (4000 psi) Steel grade 60 ( fy=4200kg/cm2) with all required activities according to the submitted technical specification and drawing. </t>
  </si>
  <si>
    <t>AQUAMAT ADMIX(ISOMAT)company for floor of tank and shear walls(0.5kg/50kg cement).all works should be complete with all details.</t>
  </si>
  <si>
    <t>Kg</t>
  </si>
  <si>
    <t>DUROCRET-PENETRATE (ISOMAT)company for all Eage of  floor and shear wall joint 5cm/5cm according to the drawing.</t>
  </si>
  <si>
    <t>Steel  shattering for  shear walls.all works should be complete with all details.</t>
  </si>
  <si>
    <t>Wooden neoteric shattering  for roof , parapet wall and sidewalk.all works should be complete with all details.</t>
  </si>
  <si>
    <t>Brick masonry around the water tank with thicknis 7cm-M 1:3 according to drawing. complete work with all details.</t>
  </si>
  <si>
    <t>Plastering inside and outside of water reservier with thicknis 2cm -M1:3.all works should be complete with all details.</t>
  </si>
  <si>
    <t>Zero chips in side of water reservier thicknis 2cm-M 250 with (AQUAMAT-PENETRATE) ISOMAT company.all works should be complete with all details.</t>
  </si>
  <si>
    <t>Soil for roof insulation thicknis 7cm.complete work with all details.</t>
  </si>
  <si>
    <t>Gravel obove the soil for roof insulation thicknis 5 cm according to the darwing.complete work with all details.</t>
  </si>
  <si>
    <t>GI pipe for (ventilation,wash &amp; ventilation pipe for network in the ) 75mm International Industries LTD company.all works should be complete with all details.</t>
  </si>
  <si>
    <t>Gi-Tee(75mm-75mm-acording to design)for wash and overflow connection International Industries LTD company.all works should be complete with all details.</t>
  </si>
  <si>
    <t>GI 90 degrees elbow 75mm international industries lTD company.all works should be complete with all details.</t>
  </si>
  <si>
    <t xml:space="preserve"> GI 90 degrees elbow 75mm international industries LTD company.all works should be complete with all details.</t>
  </si>
  <si>
    <t>Gi valve 76.2mm for wash Pipe international industries LTD company.all works should be complete with all details.</t>
  </si>
  <si>
    <t>GI distribution pipe according to desige  international industries LTD company.all works should be complete with all details.</t>
  </si>
  <si>
    <t xml:space="preserve"> GI 90 degrees elbow distribution pipe according to desige international industries LTD company.all works should be complete with all details.</t>
  </si>
  <si>
    <t>GI valve for distribution Pipe  International Industries LTD company.all works should be complete with all details.</t>
  </si>
  <si>
    <t>Tee-tow distribution pipe  according to the design for network ventilation pipe acoording to design  international industries LTD company.all works should be complete with all details.</t>
  </si>
  <si>
    <t>GI inlet  pipe according to design  international industries LTD company.all works should be complete with all details.</t>
  </si>
  <si>
    <t xml:space="preserve"> GI 90 degrees elbow inlet pipe according to desige international industries LTD company.all works should be complete with all details.</t>
  </si>
  <si>
    <t>Stairs(inside and outside) should be used GI pipe 25.4mm according to the drawing international industries LTD company.all works should be complete with all details.</t>
  </si>
  <si>
    <t>Stair step should be used  GI pipe 19.05mm according to the drawing international industries LTD company.all works should be complete with all details.</t>
  </si>
  <si>
    <t>Painting outside  of Elevated tank  ( weather Sheet 100% high quality) all works should be complete with all details.</t>
  </si>
  <si>
    <t>PVC kausar 50.8mm pipe for gutter occording to the drawing all works should be complete with all details.</t>
  </si>
  <si>
    <t>Metal stair occording to the drawing and details with  fence works should be complete with all details.</t>
  </si>
  <si>
    <t>Metal fence around the water tank floor occording to the works should be complete with all details.</t>
  </si>
  <si>
    <t>Duct cover for water reservier(60x60)cm Steel Palet 2mm best quslity occording to the drawing all works should be complete with all details.</t>
  </si>
  <si>
    <t xml:space="preserve">Pipe of length and Pipe of tools </t>
  </si>
  <si>
    <t>Pipe HDPE140mm,125mm,90mm,75mm ,63 mm.50mm,40mm,32mm,25mm Pipe Dia PE 80, PN-16, 100% in coil and all Fittings tooles all works should be complete with all details</t>
  </si>
  <si>
    <t>Total Excavation</t>
  </si>
  <si>
    <t xml:space="preserve"> Back filling of Pipe from soil .all works should be complete with all details</t>
  </si>
  <si>
    <t>F</t>
  </si>
  <si>
    <t>Stand Tops</t>
  </si>
  <si>
    <t xml:space="preserve">Preparation/Excavation:Excavation ground type 3-5 for proposed STP, to clean site from all existent materails the excavated materials should be put 1.5 m  away from sides (Rocky Layer, Hard cutting) According to attached technical drawing, technical specification and engineering considerations.all works should be complete with all details.   </t>
  </si>
  <si>
    <t xml:space="preserve"> Bolder Stone Pitching:Supply and pitching of stone in foundation and surrounding area of stand tops.all works should be complete with all details.   </t>
  </si>
  <si>
    <t>Wooden neoteric or steel  shattering all works  of Stand tops according to the darwing.complete work with all details.</t>
  </si>
  <si>
    <t xml:space="preserve">RCC (M:200) Steel grade 60 with all required activities according to the submitted technical specification and drawing.all works should be complete with all details.  </t>
  </si>
  <si>
    <t xml:space="preserve">PCC  M200 the work of stand tops according to the submitted technical specification and drawing.all works should be complete with all details.   </t>
  </si>
  <si>
    <t xml:space="preserve">House Connection Fittings:house connection from Main pipe to inside of house with all its features and accessories (PE-FTA, GI-Gate Valve (best Quality), , Water Tap (Best Quality)1/2", PPR-FTA 1/2", PPR Elbow 1/2", PPR-Pipe 16 Bars 1/2" with Average length of 12m of each pipe and one vala beside of the Stantap all works should be complete with all details.   </t>
  </si>
  <si>
    <t xml:space="preserve">Water Taps Best Quality according to technical requirements. Or ITTEFAQ with all tools.all works should be complete with all details.      </t>
  </si>
  <si>
    <t xml:space="preserve">Plastering Work M(1:3) in the all stand tops  plaster thicknis should be 2-2.5 cm  according to technical requirements.all works should be complete with all details.       </t>
  </si>
  <si>
    <t>Painting   of stand tops  ( weather Sheet 100% high quality) with logo and number of stand tops all works should be complete with all details.</t>
  </si>
  <si>
    <t xml:space="preserve">Site clearance Inside and around the Stand tap </t>
  </si>
  <si>
    <t xml:space="preserve">Grand Total in (USD)  </t>
  </si>
  <si>
    <t>Abidan Village of Zari Disctrict of Balkh Province.</t>
  </si>
  <si>
    <t>Construction of Solar Power Water Supply System project for Abidan Village, Zari district of Balkh Province , according to the attached specification drawings and BoQ.</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</si>
  <si>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pipe scheme.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Abidan village in Zari district of Balkh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</si>
  <si>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t xml:space="preserve"> Total BoQ  of  Abidan Village Solar Power  Water Supply  System 
</t>
  </si>
  <si>
    <t>Abidan</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</si>
  <si>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</si>
  <si>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procurement@oawck.org.af</t>
  </si>
  <si>
    <t>RFQ-SACDWPH-02-2024</t>
  </si>
  <si>
    <t>20/01/2024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</si>
</sst>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409]d\-mmm\-yy;@"/>
    <numFmt numFmtId="165" formatCode="0.0"/>
    <numFmt numFmtId="166" formatCode="_([$$-409]* #,##0.00_);_([$$-409]* \(#,##0.00\);_([$$-409]* &quot;-&quot;??_);_(@_)"/>
    <numFmt numFmtId="167" formatCode="#,##0.0;[Red]#,##0.0"/>
    <numFmt numFmtId="168" formatCode="_(&quot;$&quot;* #,##0.0_);_(&quot;$&quot;* \(#,##0.0\);_(&quot;$&quot;* &quot;-&quot;??_);_(@_)"/>
    <numFmt numFmtId="169" formatCode="_([$$-409]* #,##0.0_);_([$$-409]* \(#,##0.0\);_([$$-409]* &quot;-&quot;??_);_(@_)"/>
  </numFmts>
  <fonts count="48"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amily val="2"/>
    </font>
    <font>
      <b/>
      <sz val="11"/>
      <name val="Times New Roman"/>
      <family val="1"/>
    </font>
    <font>
      <sz val="10"/>
      <name val="Times New Roman"/>
      <family val="1"/>
    </font>
    <font>
      <sz val="11"/>
      <name val="Times New Roman"/>
      <family val="1"/>
    </font>
    <font>
      <sz val="11"/>
      <color theme="1"/>
      <name val="Times New Roman"/>
      <family val="1"/>
    </font>
    <font>
      <sz val="10"/>
      <color theme="1"/>
      <name val="Times New Roman"/>
      <family val="1"/>
    </font>
    <font>
      <b/>
      <sz val="11"/>
      <color theme="1"/>
      <name val="Times New Roman"/>
      <family val="1"/>
    </font>
    <font>
      <b/>
      <sz val="10"/>
      <color theme="1"/>
      <name val="Times New Roman"/>
      <family val="1"/>
    </font>
    <font>
      <b/>
      <sz val="10"/>
      <color rgb="FFFF0000"/>
      <name val="Calibri"/>
      <family val="2"/>
      <scheme val="minor"/>
    </font>
    <font>
      <b/>
      <sz val="14"/>
      <name val="Times New Roman"/>
      <family val="1"/>
    </font>
    <font>
      <b/>
      <sz val="20"/>
      <name val="Times New Roman"/>
      <family val="1"/>
    </font>
    <font>
      <b/>
      <sz val="10"/>
      <name val="Times New Roman"/>
      <family val="1"/>
    </font>
    <font>
      <b/>
      <sz val="9"/>
      <color theme="1"/>
      <name val="Times New Roman"/>
      <family val="1"/>
    </font>
    <font>
      <b/>
      <sz val="12"/>
      <color theme="1"/>
      <name val="Times New Roman"/>
      <family val="1"/>
    </font>
    <font>
      <vertAlign val="superscript"/>
      <sz val="10"/>
      <name val="Times New Roman"/>
      <family val="1"/>
    </font>
    <font>
      <b/>
      <i/>
      <sz val="10"/>
      <name val="Times New Roman"/>
      <family val="1"/>
    </font>
  </fonts>
  <fills count="1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theme="5"/>
        <bgColor indexed="64"/>
      </patternFill>
    </fill>
  </fills>
  <borders count="55">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311">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43" fillId="0" borderId="0" xfId="0" applyFont="1"/>
    <xf numFmtId="1" fontId="41" fillId="0" borderId="17" xfId="0" applyNumberFormat="1" applyFont="1" applyBorder="1" applyAlignment="1">
      <alignment vertical="center"/>
    </xf>
    <xf numFmtId="1" fontId="41" fillId="0" borderId="17" xfId="0" applyNumberFormat="1" applyFont="1" applyBorder="1" applyAlignment="1">
      <alignment horizontal="left" vertical="center"/>
    </xf>
    <xf numFmtId="0" fontId="44" fillId="11" borderId="3" xfId="0" applyFont="1" applyFill="1" applyBorder="1" applyAlignment="1">
      <alignment horizontal="center" vertical="center" wrapText="1"/>
    </xf>
    <xf numFmtId="0" fontId="39" fillId="11" borderId="17" xfId="0" applyFont="1" applyFill="1" applyBorder="1" applyAlignment="1">
      <alignment vertical="center" wrapText="1"/>
    </xf>
    <xf numFmtId="4" fontId="39" fillId="11" borderId="17" xfId="0" applyNumberFormat="1" applyFont="1" applyFill="1" applyBorder="1" applyAlignment="1">
      <alignment horizontal="center" vertical="center" wrapText="1"/>
    </xf>
    <xf numFmtId="10" fontId="39" fillId="11" borderId="4" xfId="0" applyNumberFormat="1" applyFont="1" applyFill="1" applyBorder="1" applyAlignment="1">
      <alignment horizontal="center" vertical="center" wrapText="1"/>
    </xf>
    <xf numFmtId="0" fontId="37" fillId="0" borderId="3" xfId="0" applyFont="1" applyBorder="1" applyAlignment="1">
      <alignment horizontal="center" vertical="center" wrapText="1"/>
    </xf>
    <xf numFmtId="0" fontId="34" fillId="0" borderId="17" xfId="0" applyFont="1" applyBorder="1" applyAlignment="1">
      <alignment horizontal="center" vertical="center"/>
    </xf>
    <xf numFmtId="2" fontId="34" fillId="0" borderId="17" xfId="0" applyNumberFormat="1" applyFont="1" applyBorder="1" applyAlignment="1">
      <alignment horizontal="center" vertical="center"/>
    </xf>
    <xf numFmtId="166" fontId="34" fillId="0" borderId="17" xfId="0" applyNumberFormat="1" applyFont="1" applyBorder="1" applyAlignment="1">
      <alignment horizontal="center" vertical="center"/>
    </xf>
    <xf numFmtId="167" fontId="43" fillId="0" borderId="4" xfId="0" applyNumberFormat="1" applyFont="1" applyBorder="1" applyAlignment="1">
      <alignment horizontal="center" vertical="center"/>
    </xf>
    <xf numFmtId="10" fontId="47" fillId="0" borderId="4" xfId="0" applyNumberFormat="1" applyFont="1" applyBorder="1" applyAlignment="1">
      <alignment horizontal="center" vertical="center"/>
    </xf>
    <xf numFmtId="166" fontId="43" fillId="10" borderId="17" xfId="0" applyNumberFormat="1" applyFont="1" applyFill="1" applyBorder="1" applyAlignment="1">
      <alignment horizontal="center" vertical="center"/>
    </xf>
    <xf numFmtId="0" fontId="43" fillId="10" borderId="4" xfId="0" applyFont="1" applyFill="1" applyBorder="1" applyAlignment="1">
      <alignment horizontal="center" vertical="center"/>
    </xf>
    <xf numFmtId="0" fontId="39" fillId="8" borderId="3" xfId="0" applyFont="1" applyFill="1" applyBorder="1" applyAlignment="1">
      <alignment horizontal="center" vertical="center" wrapText="1"/>
    </xf>
    <xf numFmtId="0" fontId="39" fillId="8" borderId="17" xfId="0" applyFont="1" applyFill="1" applyBorder="1" applyAlignment="1">
      <alignment horizontal="center" vertical="center" wrapText="1"/>
    </xf>
    <xf numFmtId="167" fontId="39" fillId="8" borderId="17" xfId="0" applyNumberFormat="1" applyFont="1" applyFill="1" applyBorder="1" applyAlignment="1">
      <alignment horizontal="center" vertical="center" wrapText="1"/>
    </xf>
    <xf numFmtId="0" fontId="39" fillId="8" borderId="4" xfId="0" applyFont="1" applyFill="1" applyBorder="1" applyAlignment="1">
      <alignment horizontal="center" vertical="center" wrapText="1"/>
    </xf>
    <xf numFmtId="0" fontId="37" fillId="0" borderId="3" xfId="0" applyFont="1" applyBorder="1" applyAlignment="1">
      <alignment horizontal="left" vertical="center" wrapText="1"/>
    </xf>
    <xf numFmtId="0" fontId="45" fillId="8" borderId="3" xfId="0" applyFont="1" applyFill="1" applyBorder="1" applyAlignment="1">
      <alignment horizontal="left" vertical="center" wrapText="1"/>
    </xf>
    <xf numFmtId="0" fontId="37" fillId="0" borderId="17" xfId="0" applyFont="1" applyBorder="1" applyAlignment="1">
      <alignment horizontal="center" vertical="center" wrapText="1"/>
    </xf>
    <xf numFmtId="166" fontId="37" fillId="0" borderId="17" xfId="0" applyNumberFormat="1" applyFont="1" applyBorder="1" applyAlignment="1">
      <alignment horizontal="center" vertical="center" wrapText="1"/>
    </xf>
    <xf numFmtId="0" fontId="39" fillId="0" borderId="4" xfId="0" applyFont="1" applyBorder="1" applyAlignment="1">
      <alignment horizontal="center" vertical="center" wrapText="1"/>
    </xf>
    <xf numFmtId="2" fontId="37" fillId="0" borderId="17" xfId="0" applyNumberFormat="1" applyFont="1" applyBorder="1" applyAlignment="1">
      <alignment horizontal="center" vertical="center" wrapText="1"/>
    </xf>
    <xf numFmtId="10" fontId="47" fillId="10" borderId="4" xfId="0" applyNumberFormat="1" applyFont="1" applyFill="1" applyBorder="1" applyAlignment="1">
      <alignment horizontal="center" vertical="center"/>
    </xf>
    <xf numFmtId="0" fontId="45" fillId="8" borderId="3" xfId="0" applyFont="1" applyFill="1" applyBorder="1" applyAlignment="1">
      <alignment horizontal="center" vertical="center" wrapText="1"/>
    </xf>
    <xf numFmtId="0" fontId="34" fillId="5" borderId="17" xfId="0" applyFont="1" applyFill="1" applyBorder="1" applyAlignment="1">
      <alignment horizontal="center" vertical="center"/>
    </xf>
    <xf numFmtId="2" fontId="34" fillId="5" borderId="17" xfId="0" applyNumberFormat="1" applyFont="1" applyFill="1" applyBorder="1" applyAlignment="1">
      <alignment horizontal="center" vertical="center"/>
    </xf>
    <xf numFmtId="10" fontId="43" fillId="5" borderId="4" xfId="0" applyNumberFormat="1" applyFont="1" applyFill="1" applyBorder="1" applyAlignment="1">
      <alignment horizontal="center" vertical="center"/>
    </xf>
    <xf numFmtId="10" fontId="43" fillId="0" borderId="4" xfId="0" applyNumberFormat="1" applyFont="1" applyBorder="1" applyAlignment="1">
      <alignment horizontal="center" vertical="center"/>
    </xf>
    <xf numFmtId="10" fontId="43" fillId="10" borderId="4" xfId="0" applyNumberFormat="1" applyFont="1" applyFill="1" applyBorder="1" applyAlignment="1">
      <alignment horizontal="center" vertical="center"/>
    </xf>
    <xf numFmtId="1" fontId="34" fillId="5" borderId="17" xfId="0" applyNumberFormat="1" applyFont="1" applyFill="1" applyBorder="1" applyAlignment="1">
      <alignment horizontal="center" vertical="center"/>
    </xf>
    <xf numFmtId="165" fontId="34" fillId="5" borderId="17" xfId="0" applyNumberFormat="1" applyFont="1" applyFill="1" applyBorder="1" applyAlignment="1">
      <alignment horizontal="center" vertical="center"/>
    </xf>
    <xf numFmtId="166" fontId="34" fillId="5" borderId="17" xfId="0" applyNumberFormat="1" applyFont="1" applyFill="1" applyBorder="1" applyAlignment="1">
      <alignment horizontal="center" vertical="center"/>
    </xf>
    <xf numFmtId="2" fontId="43" fillId="10" borderId="17" xfId="0" applyNumberFormat="1" applyFont="1" applyFill="1" applyBorder="1" applyAlignment="1">
      <alignment horizontal="center" vertical="center"/>
    </xf>
    <xf numFmtId="0" fontId="39" fillId="8" borderId="7" xfId="0" applyFont="1" applyFill="1" applyBorder="1" applyAlignment="1">
      <alignment horizontal="center" vertical="center" wrapText="1"/>
    </xf>
    <xf numFmtId="4" fontId="39" fillId="8" borderId="18" xfId="0" applyNumberFormat="1" applyFont="1" applyFill="1" applyBorder="1" applyAlignment="1">
      <alignment horizontal="center" vertical="center" wrapText="1"/>
    </xf>
    <xf numFmtId="4" fontId="39" fillId="8" borderId="18" xfId="0" applyNumberFormat="1" applyFont="1" applyFill="1" applyBorder="1" applyAlignment="1">
      <alignment vertical="center" wrapText="1"/>
    </xf>
    <xf numFmtId="4" fontId="43" fillId="0" borderId="0" xfId="0" applyNumberFormat="1" applyFont="1"/>
    <xf numFmtId="168" fontId="41" fillId="0" borderId="17" xfId="6" applyNumberFormat="1" applyFont="1" applyFill="1" applyBorder="1" applyAlignment="1">
      <alignment horizontal="left" vertical="center"/>
    </xf>
    <xf numFmtId="0" fontId="9" fillId="9" borderId="17" xfId="0" applyFont="1" applyFill="1" applyBorder="1" applyAlignment="1">
      <alignment horizontal="center" vertical="center"/>
    </xf>
    <xf numFmtId="0" fontId="8" fillId="0" borderId="0" xfId="0" applyFont="1" applyBorder="1" applyAlignment="1">
      <alignment horizontal="center"/>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164" fontId="9" fillId="9" borderId="48" xfId="0" applyNumberFormat="1" applyFont="1" applyFill="1" applyBorder="1" applyAlignment="1">
      <alignment horizontal="center" vertical="center"/>
    </xf>
    <xf numFmtId="164" fontId="9" fillId="9" borderId="49" xfId="0" applyNumberFormat="1" applyFont="1" applyFill="1" applyBorder="1" applyAlignment="1">
      <alignment horizontal="center" vertical="center"/>
    </xf>
    <xf numFmtId="0" fontId="8" fillId="0" borderId="17" xfId="0" applyFont="1" applyFill="1" applyBorder="1" applyAlignment="1">
      <alignment horizontal="center"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9" borderId="17" xfId="0" applyFont="1" applyFill="1" applyBorder="1" applyAlignment="1">
      <alignment horizontal="center" vertical="center"/>
    </xf>
    <xf numFmtId="0" fontId="8" fillId="4" borderId="17" xfId="0" applyFont="1" applyFill="1" applyBorder="1" applyAlignment="1">
      <alignment horizontal="left" vertical="center"/>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9" xfId="0" applyFont="1" applyFill="1" applyBorder="1" applyAlignment="1">
      <alignment horizontal="left" vertical="center"/>
    </xf>
    <xf numFmtId="0" fontId="29" fillId="9" borderId="17" xfId="3"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42" fillId="7" borderId="17" xfId="0" applyFont="1" applyFill="1" applyBorder="1" applyAlignment="1">
      <alignment horizontal="center" vertical="top" wrapText="1"/>
    </xf>
    <xf numFmtId="0" fontId="41" fillId="0" borderId="17" xfId="0" applyFont="1" applyBorder="1" applyAlignment="1">
      <alignment vertical="center" wrapText="1"/>
    </xf>
    <xf numFmtId="0" fontId="41" fillId="0" borderId="17" xfId="0" applyFont="1" applyBorder="1" applyAlignment="1">
      <alignment vertical="center"/>
    </xf>
    <xf numFmtId="0" fontId="36" fillId="8" borderId="27" xfId="0" applyFont="1" applyFill="1" applyBorder="1" applyAlignment="1">
      <alignment horizontal="center" vertical="center" wrapText="1"/>
    </xf>
    <xf numFmtId="0" fontId="36" fillId="8" borderId="28" xfId="0" applyFont="1" applyFill="1" applyBorder="1" applyAlignment="1">
      <alignment horizontal="center" vertical="center" wrapText="1"/>
    </xf>
    <xf numFmtId="0" fontId="36" fillId="8" borderId="17" xfId="0" applyFont="1" applyFill="1" applyBorder="1" applyAlignment="1">
      <alignment horizontal="center" vertical="center" wrapText="1"/>
    </xf>
    <xf numFmtId="0" fontId="36" fillId="8" borderId="4" xfId="0" applyFont="1" applyFill="1" applyBorder="1" applyAlignment="1">
      <alignment horizontal="center" vertical="center" wrapText="1"/>
    </xf>
    <xf numFmtId="0" fontId="41" fillId="0" borderId="54" xfId="0" applyFont="1" applyBorder="1" applyAlignment="1">
      <alignment vertical="center" wrapText="1"/>
    </xf>
    <xf numFmtId="1" fontId="41" fillId="0" borderId="54" xfId="0" applyNumberFormat="1" applyFont="1" applyBorder="1" applyAlignment="1">
      <alignment vertical="center"/>
    </xf>
    <xf numFmtId="0" fontId="45" fillId="11" borderId="17" xfId="0" applyFont="1" applyFill="1" applyBorder="1" applyAlignment="1">
      <alignment horizontal="center" vertical="center" wrapText="1"/>
    </xf>
    <xf numFmtId="0" fontId="34" fillId="5" borderId="17" xfId="0" applyFont="1" applyFill="1" applyBorder="1" applyAlignment="1">
      <alignment vertical="top" wrapText="1"/>
    </xf>
    <xf numFmtId="0" fontId="36" fillId="8" borderId="26" xfId="0" applyFont="1" applyFill="1" applyBorder="1" applyAlignment="1">
      <alignment horizontal="center" vertical="center" wrapText="1"/>
    </xf>
    <xf numFmtId="0" fontId="36" fillId="8" borderId="3" xfId="0" applyFont="1" applyFill="1" applyBorder="1" applyAlignment="1">
      <alignment horizontal="center" vertical="center" wrapText="1"/>
    </xf>
    <xf numFmtId="2" fontId="35" fillId="8" borderId="27" xfId="0" applyNumberFormat="1" applyFont="1" applyFill="1" applyBorder="1" applyAlignment="1">
      <alignment horizontal="center" vertical="center"/>
    </xf>
    <xf numFmtId="2" fontId="35" fillId="8" borderId="17" xfId="0" applyNumberFormat="1" applyFont="1" applyFill="1" applyBorder="1" applyAlignment="1">
      <alignment horizontal="center" vertical="center"/>
    </xf>
    <xf numFmtId="0" fontId="44" fillId="10" borderId="3" xfId="0" applyFont="1" applyFill="1" applyBorder="1" applyAlignment="1">
      <alignment horizontal="center" vertical="center" wrapText="1"/>
    </xf>
    <xf numFmtId="0" fontId="44" fillId="10" borderId="17" xfId="0" applyFont="1" applyFill="1" applyBorder="1" applyAlignment="1">
      <alignment horizontal="center" vertical="center" wrapText="1"/>
    </xf>
    <xf numFmtId="0" fontId="45" fillId="8" borderId="17" xfId="0" applyFont="1" applyFill="1" applyBorder="1" applyAlignment="1">
      <alignment horizontal="center" vertical="center" wrapText="1"/>
    </xf>
    <xf numFmtId="0" fontId="34" fillId="5" borderId="17" xfId="0" applyFont="1" applyFill="1" applyBorder="1" applyAlignment="1">
      <alignment horizontal="left" vertical="top" wrapText="1"/>
    </xf>
    <xf numFmtId="0" fontId="34" fillId="5" borderId="17" xfId="0" applyFont="1" applyFill="1" applyBorder="1" applyAlignment="1">
      <alignment horizontal="left" vertical="center" wrapText="1"/>
    </xf>
    <xf numFmtId="0" fontId="34" fillId="0" borderId="17" xfId="0" applyFont="1" applyBorder="1" applyAlignment="1">
      <alignment horizontal="left" vertical="center" wrapText="1"/>
    </xf>
    <xf numFmtId="0" fontId="43" fillId="10" borderId="17" xfId="0" applyFont="1" applyFill="1" applyBorder="1" applyAlignment="1">
      <alignment horizontal="center" vertical="center"/>
    </xf>
    <xf numFmtId="0" fontId="37" fillId="0" borderId="17" xfId="0" applyFont="1" applyBorder="1" applyAlignment="1">
      <alignment horizontal="left" vertical="center" wrapText="1"/>
    </xf>
    <xf numFmtId="1" fontId="34" fillId="5" borderId="17" xfId="0" applyNumberFormat="1" applyFont="1" applyFill="1" applyBorder="1" applyAlignment="1">
      <alignment horizontal="left" vertical="center" wrapText="1"/>
    </xf>
    <xf numFmtId="0" fontId="39" fillId="10" borderId="3" xfId="0" applyFont="1" applyFill="1" applyBorder="1" applyAlignment="1">
      <alignment horizontal="center" vertical="center" wrapText="1"/>
    </xf>
    <xf numFmtId="0" fontId="39" fillId="10" borderId="17" xfId="0" applyFont="1" applyFill="1" applyBorder="1" applyAlignment="1">
      <alignment horizontal="center" vertical="center" wrapText="1"/>
    </xf>
    <xf numFmtId="0" fontId="39" fillId="8" borderId="18" xfId="0" applyFont="1" applyFill="1" applyBorder="1" applyAlignment="1">
      <alignment horizontal="center" vertical="center" wrapText="1"/>
    </xf>
    <xf numFmtId="169" fontId="38" fillId="8" borderId="18" xfId="0" applyNumberFormat="1" applyFont="1" applyFill="1" applyBorder="1" applyAlignment="1">
      <alignment horizontal="center" vertical="center" wrapText="1"/>
    </xf>
    <xf numFmtId="169" fontId="38" fillId="8" borderId="8" xfId="0" applyNumberFormat="1" applyFont="1" applyFill="1" applyBorder="1" applyAlignment="1">
      <alignment horizontal="center"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239500"/>
              <a:ext cx="302" cy="30660"/>
              <a:chOff x="2061376" y="10543739"/>
              <a:chExt cx="335597" cy="454895"/>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2061376" y="1054373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2063598" y="1075461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239500"/>
              <a:ext cx="302" cy="30660"/>
              <a:chOff x="2061367" y="10543739"/>
              <a:chExt cx="335597" cy="454895"/>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2061367" y="1054373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2063589" y="1075461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xdr:col>
      <xdr:colOff>978192</xdr:colOff>
      <xdr:row>2</xdr:row>
      <xdr:rowOff>79664</xdr:rowOff>
    </xdr:from>
    <xdr:to>
      <xdr:col>7</xdr:col>
      <xdr:colOff>977608</xdr:colOff>
      <xdr:row>7</xdr:row>
      <xdr:rowOff>53686</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702967" y="498764"/>
          <a:ext cx="1094791" cy="11741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topLeftCell="A7" zoomScaleNormal="100" zoomScaleSheetLayoutView="100" workbookViewId="0">
      <selection activeCell="G17" sqref="G17:I18"/>
    </sheetView>
  </sheetViews>
  <sheetFormatPr defaultColWidth="9.1796875" defaultRowHeight="13" x14ac:dyDescent="0.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4.26953125" style="7" customWidth="1"/>
    <col min="11" max="11" width="9.1796875" style="7" hidden="1" customWidth="1"/>
    <col min="12" max="16384" width="9.1796875" style="7"/>
  </cols>
  <sheetData>
    <row r="1" spans="1:10" s="1" customFormat="1" ht="28.5" x14ac:dyDescent="0.65">
      <c r="A1" s="217" t="s">
        <v>0</v>
      </c>
      <c r="B1" s="217"/>
      <c r="C1" s="217"/>
      <c r="D1" s="217"/>
      <c r="E1" s="217"/>
      <c r="F1" s="217"/>
      <c r="G1" s="217"/>
      <c r="H1" s="217"/>
      <c r="I1" s="217"/>
      <c r="J1" s="217"/>
    </row>
    <row r="2" spans="1:10" s="2" customFormat="1" ht="5.25" customHeight="1" thickBot="1" x14ac:dyDescent="0.4">
      <c r="A2" s="9"/>
      <c r="B2" s="9"/>
      <c r="C2" s="10"/>
      <c r="D2" s="10"/>
      <c r="E2" s="9"/>
      <c r="F2" s="9"/>
      <c r="G2" s="3"/>
      <c r="H2" s="3"/>
    </row>
    <row r="3" spans="1:10" s="2" customFormat="1" ht="208.5" customHeight="1" thickBot="1" x14ac:dyDescent="0.4">
      <c r="A3" s="218" t="s">
        <v>238</v>
      </c>
      <c r="B3" s="219"/>
      <c r="C3" s="219"/>
      <c r="D3" s="219"/>
      <c r="E3" s="219"/>
      <c r="F3" s="219"/>
      <c r="G3" s="219"/>
      <c r="H3" s="219"/>
      <c r="I3" s="219"/>
      <c r="J3" s="220"/>
    </row>
    <row r="4" spans="1:10" s="2" customFormat="1" ht="8.25" customHeight="1" thickBot="1" x14ac:dyDescent="0.4">
      <c r="A4" s="15"/>
      <c r="B4" s="9"/>
      <c r="C4" s="10"/>
      <c r="D4" s="10"/>
      <c r="E4" s="9"/>
      <c r="F4" s="9"/>
      <c r="H4" s="3"/>
    </row>
    <row r="5" spans="1:10" s="2" customFormat="1" ht="21" customHeight="1" thickBot="1" x14ac:dyDescent="0.4">
      <c r="A5" s="225" t="s">
        <v>5</v>
      </c>
      <c r="B5" s="226"/>
      <c r="C5" s="246">
        <v>45304</v>
      </c>
      <c r="D5" s="247"/>
      <c r="E5" s="9"/>
      <c r="F5" s="9"/>
      <c r="I5" s="56" t="s">
        <v>38</v>
      </c>
      <c r="J5" s="105" t="s">
        <v>240</v>
      </c>
    </row>
    <row r="6" spans="1:10" s="2" customFormat="1" ht="25.5" customHeight="1" thickBot="1" x14ac:dyDescent="0.4">
      <c r="A6" s="227" t="s">
        <v>70</v>
      </c>
      <c r="B6" s="228"/>
      <c r="C6" s="246" t="s">
        <v>241</v>
      </c>
      <c r="D6" s="247"/>
      <c r="E6" s="9"/>
      <c r="F6" s="9"/>
      <c r="H6" s="3"/>
      <c r="I6" s="55"/>
      <c r="J6" s="54"/>
    </row>
    <row r="7" spans="1:10" customFormat="1" ht="7.5" customHeight="1" thickBot="1" x14ac:dyDescent="0.4"/>
    <row r="8" spans="1:10" ht="14.5" x14ac:dyDescent="0.3">
      <c r="A8" s="243" t="s">
        <v>50</v>
      </c>
      <c r="B8" s="244"/>
      <c r="C8" s="244"/>
      <c r="D8" s="245"/>
      <c r="G8" s="249" t="s">
        <v>100</v>
      </c>
      <c r="H8" s="250"/>
      <c r="I8" s="250"/>
      <c r="J8" s="251"/>
    </row>
    <row r="9" spans="1:10" s="2" customFormat="1" ht="14.5" x14ac:dyDescent="0.35">
      <c r="A9" s="241" t="s">
        <v>1</v>
      </c>
      <c r="B9" s="242"/>
      <c r="C9" s="229"/>
      <c r="D9" s="230"/>
      <c r="E9" s="7"/>
      <c r="F9" s="7"/>
      <c r="G9" s="34" t="s">
        <v>1</v>
      </c>
      <c r="H9" s="248" t="s">
        <v>83</v>
      </c>
      <c r="I9" s="248"/>
      <c r="J9" s="248"/>
    </row>
    <row r="10" spans="1:10" s="2" customFormat="1" ht="14.5" x14ac:dyDescent="0.35">
      <c r="A10" s="241" t="s">
        <v>3</v>
      </c>
      <c r="B10" s="242"/>
      <c r="C10" s="231"/>
      <c r="D10" s="232"/>
      <c r="E10" s="7"/>
      <c r="F10" s="7"/>
      <c r="G10" s="34" t="s">
        <v>3</v>
      </c>
      <c r="H10" s="248" t="s">
        <v>72</v>
      </c>
      <c r="I10" s="248"/>
      <c r="J10" s="248"/>
    </row>
    <row r="11" spans="1:10" s="2" customFormat="1" ht="14.5" x14ac:dyDescent="0.35">
      <c r="A11" s="241" t="s">
        <v>2</v>
      </c>
      <c r="B11" s="242"/>
      <c r="C11" s="231"/>
      <c r="D11" s="232"/>
      <c r="E11" s="7"/>
      <c r="F11" s="7"/>
      <c r="G11" s="34" t="s">
        <v>2</v>
      </c>
      <c r="H11" s="264" t="s">
        <v>239</v>
      </c>
      <c r="I11" s="252"/>
      <c r="J11" s="252"/>
    </row>
    <row r="12" spans="1:10" s="2" customFormat="1" ht="24" customHeight="1" x14ac:dyDescent="0.35">
      <c r="A12" s="241" t="s">
        <v>4</v>
      </c>
      <c r="B12" s="242"/>
      <c r="C12" s="231"/>
      <c r="D12" s="232"/>
      <c r="E12" s="7"/>
      <c r="F12" s="7"/>
      <c r="G12" s="34" t="s">
        <v>4</v>
      </c>
      <c r="H12" s="252"/>
      <c r="I12" s="252"/>
      <c r="J12" s="252"/>
    </row>
    <row r="13" spans="1:10" s="2" customFormat="1" ht="88.9" customHeight="1" x14ac:dyDescent="0.35">
      <c r="A13" s="237" t="s">
        <v>57</v>
      </c>
      <c r="B13" s="238"/>
      <c r="C13" s="233"/>
      <c r="D13" s="234"/>
      <c r="E13" s="7"/>
      <c r="F13" s="7"/>
      <c r="G13" s="253" t="s">
        <v>57</v>
      </c>
      <c r="H13" s="254" t="s">
        <v>84</v>
      </c>
      <c r="I13" s="255"/>
      <c r="J13" s="256"/>
    </row>
    <row r="14" spans="1:10" s="2" customFormat="1" ht="20.5" customHeight="1" thickBot="1" x14ac:dyDescent="0.4">
      <c r="A14" s="239"/>
      <c r="B14" s="240"/>
      <c r="C14" s="235"/>
      <c r="D14" s="236"/>
      <c r="E14" s="7"/>
      <c r="F14" s="7"/>
      <c r="G14" s="253"/>
      <c r="H14" s="248"/>
      <c r="I14" s="248"/>
      <c r="J14" s="248"/>
    </row>
    <row r="15" spans="1:10" s="2" customFormat="1" ht="15" thickBot="1" x14ac:dyDescent="0.4">
      <c r="A15" s="12"/>
      <c r="B15" s="12"/>
      <c r="C15" s="12"/>
      <c r="D15" s="12"/>
      <c r="E15" s="12"/>
      <c r="F15" s="12"/>
      <c r="G15" s="12"/>
      <c r="H15" s="12"/>
      <c r="I15" s="12"/>
      <c r="J15" s="12"/>
    </row>
    <row r="16" spans="1:10" ht="16.5" customHeight="1" x14ac:dyDescent="0.3">
      <c r="A16" s="223" t="s">
        <v>61</v>
      </c>
      <c r="B16" s="263"/>
      <c r="C16" s="246">
        <v>45312</v>
      </c>
      <c r="D16" s="247"/>
      <c r="G16" s="223" t="s">
        <v>56</v>
      </c>
      <c r="H16" s="224"/>
      <c r="I16" s="224"/>
      <c r="J16" s="29" t="s">
        <v>62</v>
      </c>
    </row>
    <row r="17" spans="1:10" ht="51.75" customHeight="1" x14ac:dyDescent="0.3">
      <c r="A17" s="278" t="s">
        <v>12</v>
      </c>
      <c r="B17" s="279"/>
      <c r="C17" s="275" t="s">
        <v>233</v>
      </c>
      <c r="D17" s="276"/>
      <c r="G17" s="257" t="s">
        <v>43</v>
      </c>
      <c r="H17" s="258"/>
      <c r="I17" s="259"/>
      <c r="J17" s="221" t="s">
        <v>60</v>
      </c>
    </row>
    <row r="18" spans="1:10" ht="23.25" customHeight="1" thickBot="1" x14ac:dyDescent="0.35">
      <c r="A18" s="280" t="s">
        <v>51</v>
      </c>
      <c r="B18" s="281"/>
      <c r="C18" s="248" t="s">
        <v>66</v>
      </c>
      <c r="D18" s="277"/>
      <c r="G18" s="260"/>
      <c r="H18" s="261"/>
      <c r="I18" s="262"/>
      <c r="J18" s="222"/>
    </row>
    <row r="19" spans="1:10" ht="36.75" customHeight="1" thickBot="1" x14ac:dyDescent="0.35">
      <c r="A19" s="265" t="s">
        <v>13</v>
      </c>
      <c r="B19" s="266"/>
      <c r="C19" s="273" t="s">
        <v>68</v>
      </c>
      <c r="D19" s="274"/>
      <c r="H19" s="8"/>
      <c r="I19" s="8"/>
      <c r="J19" s="8"/>
    </row>
    <row r="20" spans="1:10" s="4" customFormat="1" ht="16" thickBot="1" x14ac:dyDescent="0.4">
      <c r="A20" s="5"/>
      <c r="B20" s="5"/>
      <c r="C20" s="5"/>
      <c r="D20" s="5"/>
      <c r="E20" s="5"/>
      <c r="F20" s="267" t="s">
        <v>17</v>
      </c>
      <c r="G20" s="268"/>
      <c r="H20" s="268"/>
      <c r="I20" s="268"/>
      <c r="J20" s="269"/>
    </row>
    <row r="21" spans="1:10" s="11" customFormat="1" ht="39.75" customHeight="1" x14ac:dyDescent="0.25">
      <c r="A21" s="31" t="s">
        <v>6</v>
      </c>
      <c r="B21" s="270" t="s">
        <v>7</v>
      </c>
      <c r="C21" s="271"/>
      <c r="D21" s="32" t="s">
        <v>8</v>
      </c>
      <c r="E21" s="33" t="s">
        <v>52</v>
      </c>
      <c r="F21" s="43" t="s">
        <v>39</v>
      </c>
      <c r="G21" s="44" t="s">
        <v>9</v>
      </c>
      <c r="H21" s="45" t="s">
        <v>10</v>
      </c>
      <c r="I21" s="51" t="s">
        <v>11</v>
      </c>
      <c r="J21" s="46" t="s">
        <v>22</v>
      </c>
    </row>
    <row r="22" spans="1:10" s="6" customFormat="1" ht="61.15" customHeight="1" x14ac:dyDescent="0.35">
      <c r="A22" s="53">
        <v>1</v>
      </c>
      <c r="B22" s="272" t="s">
        <v>234</v>
      </c>
      <c r="C22" s="272"/>
      <c r="D22" s="37">
        <v>1</v>
      </c>
      <c r="E22" s="38" t="s">
        <v>67</v>
      </c>
      <c r="F22" s="39" t="s">
        <v>63</v>
      </c>
      <c r="G22" s="57" t="e">
        <f>#REF!</f>
        <v>#REF!</v>
      </c>
      <c r="H22" s="58" t="e">
        <f>D22*G22</f>
        <v>#REF!</v>
      </c>
      <c r="I22" s="39"/>
      <c r="J22" s="42"/>
    </row>
    <row r="23" spans="1:10" ht="7.9" customHeight="1" thickBot="1" x14ac:dyDescent="0.35">
      <c r="A23" s="36"/>
      <c r="B23" s="212"/>
      <c r="C23" s="213"/>
      <c r="D23" s="37"/>
      <c r="E23" s="38"/>
      <c r="F23" s="39"/>
      <c r="G23" s="40"/>
      <c r="H23" s="41"/>
      <c r="I23" s="39"/>
      <c r="J23" s="42"/>
    </row>
    <row r="24" spans="1:10" ht="19.899999999999999" customHeight="1" thickBot="1" x14ac:dyDescent="0.35">
      <c r="A24" s="10"/>
      <c r="B24" s="211"/>
      <c r="C24" s="211"/>
      <c r="D24" s="10"/>
      <c r="E24" s="10"/>
      <c r="F24" s="10"/>
      <c r="G24" s="13" t="s">
        <v>14</v>
      </c>
      <c r="H24" s="59" t="e">
        <f>SUM(H22:H22)</f>
        <v>#REF!</v>
      </c>
      <c r="I24" s="6"/>
      <c r="J24" s="6"/>
    </row>
    <row r="25" spans="1:10" ht="21.65" customHeight="1" thickBot="1" x14ac:dyDescent="0.35">
      <c r="A25" s="186" t="s">
        <v>16</v>
      </c>
      <c r="B25" s="187"/>
      <c r="C25" s="30"/>
      <c r="D25" s="10"/>
      <c r="E25" s="10"/>
      <c r="F25" s="10"/>
      <c r="G25" s="14" t="s">
        <v>58</v>
      </c>
      <c r="H25" s="60"/>
      <c r="I25" s="6"/>
      <c r="J25" s="6"/>
    </row>
    <row r="26" spans="1:10" ht="13.5" thickBot="1" x14ac:dyDescent="0.35">
      <c r="A26" s="47"/>
      <c r="B26" s="47"/>
      <c r="G26" s="13" t="s">
        <v>55</v>
      </c>
      <c r="H26" s="61"/>
    </row>
    <row r="27" spans="1:10" ht="28.5" customHeight="1" thickBot="1" x14ac:dyDescent="0.35">
      <c r="A27" s="203" t="s">
        <v>54</v>
      </c>
      <c r="B27" s="204"/>
      <c r="C27" s="30" t="s">
        <v>62</v>
      </c>
      <c r="G27" s="28" t="s">
        <v>15</v>
      </c>
      <c r="H27" s="61" t="e">
        <f>SUM(H24:H26)*0.02</f>
        <v>#REF!</v>
      </c>
    </row>
    <row r="28" spans="1:10" ht="13.5" customHeight="1" thickBot="1" x14ac:dyDescent="0.35">
      <c r="A28" s="18"/>
      <c r="B28" s="18"/>
      <c r="G28" s="14" t="s">
        <v>37</v>
      </c>
      <c r="H28" s="62"/>
    </row>
    <row r="29" spans="1:10" ht="27" customHeight="1" thickBot="1" x14ac:dyDescent="0.4">
      <c r="A29" s="205"/>
      <c r="B29" s="206"/>
      <c r="C29" s="206"/>
      <c r="D29" s="206"/>
      <c r="E29" s="206"/>
      <c r="F29" s="207"/>
      <c r="G29" s="16" t="s">
        <v>18</v>
      </c>
      <c r="H29" s="63" t="e">
        <f>H24+H26+H27-H28</f>
        <v>#REF!</v>
      </c>
      <c r="I29" s="8"/>
    </row>
    <row r="30" spans="1:10" ht="14.25" customHeight="1" thickBot="1" x14ac:dyDescent="0.35">
      <c r="H30" s="35"/>
      <c r="I30" s="35"/>
      <c r="J30" s="35"/>
    </row>
    <row r="31" spans="1:10" ht="27" customHeight="1" x14ac:dyDescent="0.3">
      <c r="A31" s="197" t="s">
        <v>85</v>
      </c>
      <c r="B31" s="198"/>
      <c r="C31" s="198"/>
      <c r="D31" s="199"/>
      <c r="G31" s="208" t="s">
        <v>64</v>
      </c>
      <c r="H31" s="209"/>
      <c r="I31" s="209"/>
      <c r="J31" s="210"/>
    </row>
    <row r="32" spans="1:10" ht="57" customHeight="1" thickBot="1" x14ac:dyDescent="0.35">
      <c r="A32" s="200"/>
      <c r="B32" s="201"/>
      <c r="C32" s="201"/>
      <c r="D32" s="202"/>
      <c r="G32" s="214" t="s">
        <v>65</v>
      </c>
      <c r="H32" s="215"/>
      <c r="I32" s="215"/>
      <c r="J32" s="216"/>
    </row>
    <row r="33" spans="1:12" ht="9.75" customHeight="1" thickBot="1" x14ac:dyDescent="0.35"/>
    <row r="34" spans="1:12" ht="39.75" customHeight="1" x14ac:dyDescent="0.3">
      <c r="A34" s="165" t="s">
        <v>53</v>
      </c>
      <c r="B34" s="166"/>
      <c r="C34" s="166"/>
      <c r="D34" s="167"/>
      <c r="E34" s="52"/>
      <c r="F34" s="52"/>
      <c r="G34" s="48" t="s">
        <v>71</v>
      </c>
      <c r="H34" s="49"/>
      <c r="I34" s="49"/>
      <c r="J34" s="50"/>
    </row>
    <row r="35" spans="1:12" ht="18" customHeight="1" x14ac:dyDescent="0.3">
      <c r="A35" s="17" t="s">
        <v>19</v>
      </c>
      <c r="B35" s="168"/>
      <c r="C35" s="168"/>
      <c r="D35" s="169"/>
      <c r="G35" s="188"/>
      <c r="H35" s="189"/>
      <c r="I35" s="189"/>
      <c r="J35" s="190"/>
    </row>
    <row r="36" spans="1:12" ht="18" customHeight="1" x14ac:dyDescent="0.3">
      <c r="A36" s="17" t="s">
        <v>20</v>
      </c>
      <c r="B36" s="168"/>
      <c r="C36" s="168"/>
      <c r="D36" s="169"/>
      <c r="G36" s="191"/>
      <c r="H36" s="192"/>
      <c r="I36" s="192"/>
      <c r="J36" s="193"/>
    </row>
    <row r="37" spans="1:12" ht="33" customHeight="1" thickBot="1" x14ac:dyDescent="0.35">
      <c r="A37" s="170" t="s">
        <v>21</v>
      </c>
      <c r="B37" s="171"/>
      <c r="C37" s="171"/>
      <c r="D37" s="172"/>
      <c r="G37" s="194"/>
      <c r="H37" s="195"/>
      <c r="I37" s="195"/>
      <c r="J37" s="196"/>
    </row>
    <row r="38" spans="1:12" ht="9.75" customHeight="1" thickBot="1" x14ac:dyDescent="0.35">
      <c r="A38" s="21"/>
      <c r="B38" s="20"/>
      <c r="C38" s="20"/>
      <c r="D38" s="20"/>
      <c r="G38" s="19"/>
      <c r="H38" s="19"/>
      <c r="I38" s="19"/>
      <c r="J38" s="19"/>
    </row>
    <row r="39" spans="1:12" ht="78.650000000000006" customHeight="1" thickBot="1" x14ac:dyDescent="0.35">
      <c r="A39" s="173" t="s">
        <v>86</v>
      </c>
      <c r="B39" s="174"/>
      <c r="C39" s="174"/>
      <c r="D39" s="174"/>
      <c r="E39" s="174"/>
      <c r="F39" s="174"/>
      <c r="G39" s="174"/>
      <c r="H39" s="174"/>
      <c r="I39" s="174"/>
      <c r="J39" s="174"/>
      <c r="K39" s="175"/>
    </row>
    <row r="40" spans="1:12" ht="5.25" customHeight="1" thickBot="1" x14ac:dyDescent="0.35">
      <c r="A40" s="176"/>
      <c r="B40" s="176"/>
      <c r="C40" s="176"/>
      <c r="D40" s="176"/>
      <c r="E40" s="176"/>
      <c r="F40" s="176"/>
      <c r="G40" s="176"/>
      <c r="H40" s="176"/>
      <c r="I40" s="176"/>
      <c r="J40" s="176"/>
    </row>
    <row r="41" spans="1:12" ht="5.25" customHeight="1" thickBot="1" x14ac:dyDescent="0.35">
      <c r="A41" s="24"/>
      <c r="B41" s="24"/>
      <c r="C41" s="24"/>
      <c r="D41" s="24"/>
      <c r="E41" s="24"/>
      <c r="F41" s="24"/>
      <c r="G41" s="24"/>
      <c r="H41" s="24"/>
      <c r="I41" s="24"/>
      <c r="J41" s="24"/>
    </row>
    <row r="42" spans="1:12" ht="14.5" thickBot="1" x14ac:dyDescent="0.35">
      <c r="A42" s="159" t="s">
        <v>40</v>
      </c>
      <c r="B42" s="160"/>
      <c r="C42" s="160"/>
      <c r="D42" s="160"/>
      <c r="E42" s="160"/>
      <c r="F42" s="160"/>
      <c r="G42" s="160"/>
      <c r="H42" s="160"/>
      <c r="I42" s="160"/>
      <c r="J42" s="161"/>
    </row>
    <row r="43" spans="1:12" ht="269.5" customHeight="1" thickBot="1" x14ac:dyDescent="0.35">
      <c r="A43" s="162" t="s">
        <v>235</v>
      </c>
      <c r="B43" s="163"/>
      <c r="C43" s="163"/>
      <c r="D43" s="163"/>
      <c r="E43" s="163"/>
      <c r="F43" s="163"/>
      <c r="G43" s="163"/>
      <c r="H43" s="163"/>
      <c r="I43" s="163"/>
      <c r="J43" s="164"/>
      <c r="L43" s="7" t="s">
        <v>69</v>
      </c>
    </row>
    <row r="44" spans="1:12" ht="14.5" x14ac:dyDescent="0.3">
      <c r="A44" s="177" t="s">
        <v>87</v>
      </c>
      <c r="B44" s="178"/>
      <c r="C44" s="178"/>
      <c r="D44" s="178"/>
      <c r="E44" s="178"/>
      <c r="F44" s="178"/>
      <c r="G44" s="178"/>
      <c r="H44" s="178"/>
      <c r="I44" s="178"/>
      <c r="J44" s="179"/>
    </row>
    <row r="45" spans="1:12" ht="29.25" customHeight="1" x14ac:dyDescent="0.3">
      <c r="A45" s="180" t="s">
        <v>88</v>
      </c>
      <c r="B45" s="181"/>
      <c r="C45" s="181"/>
      <c r="D45" s="181"/>
      <c r="E45" s="181"/>
      <c r="F45" s="181"/>
      <c r="G45" s="181"/>
      <c r="H45" s="181"/>
      <c r="I45" s="181"/>
      <c r="J45" s="182"/>
    </row>
    <row r="46" spans="1:12" ht="33.75" customHeight="1" x14ac:dyDescent="0.3">
      <c r="A46" s="180" t="s">
        <v>89</v>
      </c>
      <c r="B46" s="181"/>
      <c r="C46" s="181"/>
      <c r="D46" s="181"/>
      <c r="E46" s="181"/>
      <c r="F46" s="181"/>
      <c r="G46" s="181"/>
      <c r="H46" s="181"/>
      <c r="I46" s="181"/>
      <c r="J46" s="182"/>
    </row>
    <row r="47" spans="1:12" ht="42.75" customHeight="1" thickBot="1" x14ac:dyDescent="0.35">
      <c r="A47" s="183" t="s">
        <v>90</v>
      </c>
      <c r="B47" s="184"/>
      <c r="C47" s="184"/>
      <c r="D47" s="184"/>
      <c r="E47" s="184"/>
      <c r="F47" s="184"/>
      <c r="G47" s="184"/>
      <c r="H47" s="184"/>
      <c r="I47" s="184"/>
      <c r="J47" s="185"/>
    </row>
    <row r="48" spans="1:12" ht="11.5" customHeight="1" thickBot="1" x14ac:dyDescent="0.35">
      <c r="A48" s="25"/>
      <c r="B48" s="26"/>
      <c r="C48" s="26"/>
      <c r="D48" s="26"/>
      <c r="E48" s="26"/>
      <c r="F48" s="26"/>
      <c r="G48" s="26"/>
      <c r="H48" s="26"/>
      <c r="I48" s="26"/>
      <c r="J48" s="26"/>
    </row>
    <row r="49" spans="1:10" ht="12" customHeight="1" x14ac:dyDescent="0.3">
      <c r="A49" s="107"/>
      <c r="B49" s="108"/>
      <c r="C49" s="108"/>
      <c r="D49" s="108"/>
      <c r="E49" s="108"/>
      <c r="F49" s="108"/>
      <c r="G49" s="108"/>
      <c r="H49" s="108"/>
      <c r="I49" s="108"/>
      <c r="J49" s="108"/>
    </row>
    <row r="50" spans="1:10" ht="16.5" hidden="1" customHeight="1" x14ac:dyDescent="0.3">
      <c r="A50" s="150" t="s">
        <v>59</v>
      </c>
      <c r="B50" s="151"/>
      <c r="C50" s="151"/>
      <c r="D50" s="151"/>
      <c r="E50" s="151"/>
      <c r="F50" s="151"/>
      <c r="G50" s="151"/>
      <c r="H50" s="151"/>
      <c r="I50" s="151"/>
      <c r="J50" s="152"/>
    </row>
    <row r="51" spans="1:10" ht="127.5" hidden="1" customHeight="1" x14ac:dyDescent="0.3">
      <c r="A51" s="153"/>
      <c r="B51" s="154"/>
      <c r="C51" s="154"/>
      <c r="D51" s="154"/>
      <c r="E51" s="154"/>
      <c r="F51" s="154"/>
      <c r="G51" s="154"/>
      <c r="H51" s="154"/>
      <c r="I51" s="154"/>
      <c r="J51" s="155"/>
    </row>
    <row r="52" spans="1:10" ht="9" hidden="1" customHeight="1" thickBot="1" x14ac:dyDescent="0.35">
      <c r="A52" s="156"/>
      <c r="B52" s="157"/>
      <c r="C52" s="157"/>
      <c r="D52" s="157"/>
      <c r="E52" s="157"/>
      <c r="F52" s="157"/>
      <c r="G52" s="157"/>
      <c r="H52" s="157"/>
      <c r="I52" s="157"/>
      <c r="J52" s="158"/>
    </row>
    <row r="53" spans="1:10" ht="3.75" customHeight="1" thickBot="1" x14ac:dyDescent="0.35">
      <c r="A53" s="109"/>
      <c r="B53" s="109"/>
      <c r="C53" s="109"/>
      <c r="D53" s="109"/>
      <c r="E53" s="109"/>
      <c r="F53" s="109"/>
      <c r="G53" s="109"/>
      <c r="H53" s="109"/>
      <c r="I53" s="109"/>
      <c r="J53" s="109"/>
    </row>
    <row r="54" spans="1:10" x14ac:dyDescent="0.3">
      <c r="A54" s="129" t="s">
        <v>26</v>
      </c>
      <c r="B54" s="130" t="s">
        <v>26</v>
      </c>
      <c r="C54" s="130" t="s">
        <v>26</v>
      </c>
      <c r="D54" s="130" t="s">
        <v>26</v>
      </c>
      <c r="E54" s="130" t="s">
        <v>26</v>
      </c>
      <c r="F54" s="130" t="s">
        <v>26</v>
      </c>
      <c r="G54" s="130" t="s">
        <v>26</v>
      </c>
      <c r="H54" s="130" t="s">
        <v>26</v>
      </c>
      <c r="I54" s="130" t="s">
        <v>26</v>
      </c>
      <c r="J54" s="131" t="s">
        <v>26</v>
      </c>
    </row>
    <row r="55" spans="1:10" ht="39.75" customHeight="1" x14ac:dyDescent="0.3">
      <c r="A55" s="132" t="s">
        <v>91</v>
      </c>
      <c r="B55" s="133" t="s">
        <v>27</v>
      </c>
      <c r="C55" s="133" t="s">
        <v>27</v>
      </c>
      <c r="D55" s="133" t="s">
        <v>27</v>
      </c>
      <c r="E55" s="133" t="s">
        <v>27</v>
      </c>
      <c r="F55" s="133" t="s">
        <v>27</v>
      </c>
      <c r="G55" s="133" t="s">
        <v>27</v>
      </c>
      <c r="H55" s="133" t="s">
        <v>27</v>
      </c>
      <c r="I55" s="133" t="s">
        <v>27</v>
      </c>
      <c r="J55" s="134" t="s">
        <v>27</v>
      </c>
    </row>
    <row r="56" spans="1:10" x14ac:dyDescent="0.3">
      <c r="A56" s="135" t="s">
        <v>28</v>
      </c>
      <c r="B56" s="136" t="s">
        <v>28</v>
      </c>
      <c r="C56" s="136" t="s">
        <v>28</v>
      </c>
      <c r="D56" s="136" t="s">
        <v>28</v>
      </c>
      <c r="E56" s="136" t="s">
        <v>28</v>
      </c>
      <c r="F56" s="136" t="s">
        <v>28</v>
      </c>
      <c r="G56" s="136" t="s">
        <v>28</v>
      </c>
      <c r="H56" s="136" t="s">
        <v>28</v>
      </c>
      <c r="I56" s="136" t="s">
        <v>28</v>
      </c>
      <c r="J56" s="137" t="s">
        <v>28</v>
      </c>
    </row>
    <row r="57" spans="1:10" ht="24.75" customHeight="1" x14ac:dyDescent="0.3">
      <c r="A57" s="132" t="s">
        <v>92</v>
      </c>
      <c r="B57" s="133" t="s">
        <v>29</v>
      </c>
      <c r="C57" s="133" t="s">
        <v>29</v>
      </c>
      <c r="D57" s="133" t="s">
        <v>29</v>
      </c>
      <c r="E57" s="133" t="s">
        <v>29</v>
      </c>
      <c r="F57" s="133" t="s">
        <v>29</v>
      </c>
      <c r="G57" s="133" t="s">
        <v>29</v>
      </c>
      <c r="H57" s="133" t="s">
        <v>29</v>
      </c>
      <c r="I57" s="133" t="s">
        <v>29</v>
      </c>
      <c r="J57" s="134" t="s">
        <v>29</v>
      </c>
    </row>
    <row r="58" spans="1:10" x14ac:dyDescent="0.3">
      <c r="A58" s="135" t="s">
        <v>30</v>
      </c>
      <c r="B58" s="136" t="s">
        <v>30</v>
      </c>
      <c r="C58" s="136" t="s">
        <v>30</v>
      </c>
      <c r="D58" s="136" t="s">
        <v>30</v>
      </c>
      <c r="E58" s="136" t="s">
        <v>30</v>
      </c>
      <c r="F58" s="136" t="s">
        <v>30</v>
      </c>
      <c r="G58" s="136" t="s">
        <v>30</v>
      </c>
      <c r="H58" s="136" t="s">
        <v>30</v>
      </c>
      <c r="I58" s="136" t="s">
        <v>30</v>
      </c>
      <c r="J58" s="137" t="s">
        <v>30</v>
      </c>
    </row>
    <row r="59" spans="1:10" ht="26.25" customHeight="1" x14ac:dyDescent="0.3">
      <c r="A59" s="147" t="s">
        <v>93</v>
      </c>
      <c r="B59" s="148" t="s">
        <v>31</v>
      </c>
      <c r="C59" s="148" t="s">
        <v>31</v>
      </c>
      <c r="D59" s="148" t="s">
        <v>31</v>
      </c>
      <c r="E59" s="148" t="s">
        <v>31</v>
      </c>
      <c r="F59" s="148" t="s">
        <v>31</v>
      </c>
      <c r="G59" s="148" t="s">
        <v>31</v>
      </c>
      <c r="H59" s="148" t="s">
        <v>31</v>
      </c>
      <c r="I59" s="148" t="s">
        <v>31</v>
      </c>
      <c r="J59" s="149" t="s">
        <v>31</v>
      </c>
    </row>
    <row r="60" spans="1:10" x14ac:dyDescent="0.3">
      <c r="A60" s="135" t="s">
        <v>32</v>
      </c>
      <c r="B60" s="136" t="s">
        <v>32</v>
      </c>
      <c r="C60" s="136" t="s">
        <v>32</v>
      </c>
      <c r="D60" s="136" t="s">
        <v>32</v>
      </c>
      <c r="E60" s="136" t="s">
        <v>32</v>
      </c>
      <c r="F60" s="136" t="s">
        <v>32</v>
      </c>
      <c r="G60" s="136" t="s">
        <v>32</v>
      </c>
      <c r="H60" s="136" t="s">
        <v>32</v>
      </c>
      <c r="I60" s="136" t="s">
        <v>32</v>
      </c>
      <c r="J60" s="137" t="s">
        <v>32</v>
      </c>
    </row>
    <row r="61" spans="1:10" x14ac:dyDescent="0.3">
      <c r="A61" s="132" t="s">
        <v>94</v>
      </c>
      <c r="B61" s="133" t="s">
        <v>33</v>
      </c>
      <c r="C61" s="133" t="s">
        <v>33</v>
      </c>
      <c r="D61" s="133" t="s">
        <v>33</v>
      </c>
      <c r="E61" s="133" t="s">
        <v>33</v>
      </c>
      <c r="F61" s="133" t="s">
        <v>33</v>
      </c>
      <c r="G61" s="133" t="s">
        <v>33</v>
      </c>
      <c r="H61" s="133" t="s">
        <v>33</v>
      </c>
      <c r="I61" s="133" t="s">
        <v>33</v>
      </c>
      <c r="J61" s="134" t="s">
        <v>33</v>
      </c>
    </row>
    <row r="62" spans="1:10" x14ac:dyDescent="0.3">
      <c r="A62" s="132" t="s">
        <v>44</v>
      </c>
      <c r="B62" s="133" t="s">
        <v>44</v>
      </c>
      <c r="C62" s="133" t="s">
        <v>44</v>
      </c>
      <c r="D62" s="133" t="s">
        <v>44</v>
      </c>
      <c r="E62" s="133" t="s">
        <v>44</v>
      </c>
      <c r="F62" s="133" t="s">
        <v>44</v>
      </c>
      <c r="G62" s="133" t="s">
        <v>44</v>
      </c>
      <c r="H62" s="133" t="s">
        <v>44</v>
      </c>
      <c r="I62" s="133" t="s">
        <v>44</v>
      </c>
      <c r="J62" s="134" t="s">
        <v>44</v>
      </c>
    </row>
    <row r="63" spans="1:10" ht="25.5" customHeight="1" x14ac:dyDescent="0.3">
      <c r="A63" s="132" t="s">
        <v>95</v>
      </c>
      <c r="B63" s="133" t="s">
        <v>45</v>
      </c>
      <c r="C63" s="133" t="s">
        <v>45</v>
      </c>
      <c r="D63" s="133" t="s">
        <v>45</v>
      </c>
      <c r="E63" s="133" t="s">
        <v>45</v>
      </c>
      <c r="F63" s="133" t="s">
        <v>45</v>
      </c>
      <c r="G63" s="133" t="s">
        <v>45</v>
      </c>
      <c r="H63" s="133" t="s">
        <v>45</v>
      </c>
      <c r="I63" s="133" t="s">
        <v>45</v>
      </c>
      <c r="J63" s="134" t="s">
        <v>45</v>
      </c>
    </row>
    <row r="64" spans="1:10" x14ac:dyDescent="0.3">
      <c r="A64" s="132" t="s">
        <v>46</v>
      </c>
      <c r="B64" s="133" t="s">
        <v>46</v>
      </c>
      <c r="C64" s="133" t="s">
        <v>46</v>
      </c>
      <c r="D64" s="133" t="s">
        <v>46</v>
      </c>
      <c r="E64" s="133" t="s">
        <v>46</v>
      </c>
      <c r="F64" s="133" t="s">
        <v>46</v>
      </c>
      <c r="G64" s="133" t="s">
        <v>46</v>
      </c>
      <c r="H64" s="133" t="s">
        <v>46</v>
      </c>
      <c r="I64" s="133" t="s">
        <v>46</v>
      </c>
      <c r="J64" s="134" t="s">
        <v>46</v>
      </c>
    </row>
    <row r="65" spans="1:10" x14ac:dyDescent="0.3">
      <c r="A65" s="132" t="s">
        <v>96</v>
      </c>
      <c r="B65" s="133" t="s">
        <v>47</v>
      </c>
      <c r="C65" s="133" t="s">
        <v>47</v>
      </c>
      <c r="D65" s="133" t="s">
        <v>47</v>
      </c>
      <c r="E65" s="133" t="s">
        <v>47</v>
      </c>
      <c r="F65" s="133" t="s">
        <v>47</v>
      </c>
      <c r="G65" s="133" t="s">
        <v>47</v>
      </c>
      <c r="H65" s="133" t="s">
        <v>47</v>
      </c>
      <c r="I65" s="133" t="s">
        <v>47</v>
      </c>
      <c r="J65" s="134" t="s">
        <v>47</v>
      </c>
    </row>
    <row r="66" spans="1:10" x14ac:dyDescent="0.3">
      <c r="A66" s="132" t="s">
        <v>48</v>
      </c>
      <c r="B66" s="133" t="s">
        <v>48</v>
      </c>
      <c r="C66" s="133" t="s">
        <v>48</v>
      </c>
      <c r="D66" s="133" t="s">
        <v>48</v>
      </c>
      <c r="E66" s="133" t="s">
        <v>48</v>
      </c>
      <c r="F66" s="133" t="s">
        <v>48</v>
      </c>
      <c r="G66" s="133" t="s">
        <v>48</v>
      </c>
      <c r="H66" s="133" t="s">
        <v>48</v>
      </c>
      <c r="I66" s="133" t="s">
        <v>48</v>
      </c>
      <c r="J66" s="134" t="s">
        <v>48</v>
      </c>
    </row>
    <row r="67" spans="1:10" x14ac:dyDescent="0.3">
      <c r="A67" s="132" t="s">
        <v>49</v>
      </c>
      <c r="B67" s="133" t="s">
        <v>49</v>
      </c>
      <c r="C67" s="133" t="s">
        <v>49</v>
      </c>
      <c r="D67" s="133" t="s">
        <v>49</v>
      </c>
      <c r="E67" s="133" t="s">
        <v>49</v>
      </c>
      <c r="F67" s="133" t="s">
        <v>49</v>
      </c>
      <c r="G67" s="133" t="s">
        <v>49</v>
      </c>
      <c r="H67" s="133" t="s">
        <v>49</v>
      </c>
      <c r="I67" s="133" t="s">
        <v>49</v>
      </c>
      <c r="J67" s="134" t="s">
        <v>49</v>
      </c>
    </row>
    <row r="68" spans="1:10" x14ac:dyDescent="0.3">
      <c r="A68" s="135" t="s">
        <v>34</v>
      </c>
      <c r="B68" s="136" t="s">
        <v>34</v>
      </c>
      <c r="C68" s="136" t="s">
        <v>34</v>
      </c>
      <c r="D68" s="136" t="s">
        <v>34</v>
      </c>
      <c r="E68" s="136" t="s">
        <v>34</v>
      </c>
      <c r="F68" s="136" t="s">
        <v>34</v>
      </c>
      <c r="G68" s="136" t="s">
        <v>34</v>
      </c>
      <c r="H68" s="136" t="s">
        <v>34</v>
      </c>
      <c r="I68" s="136" t="s">
        <v>34</v>
      </c>
      <c r="J68" s="137" t="s">
        <v>34</v>
      </c>
    </row>
    <row r="69" spans="1:10" ht="37.5" customHeight="1" x14ac:dyDescent="0.3">
      <c r="A69" s="132" t="s">
        <v>97</v>
      </c>
      <c r="B69" s="133" t="s">
        <v>35</v>
      </c>
      <c r="C69" s="133" t="s">
        <v>35</v>
      </c>
      <c r="D69" s="133" t="s">
        <v>35</v>
      </c>
      <c r="E69" s="133" t="s">
        <v>35</v>
      </c>
      <c r="F69" s="133" t="s">
        <v>35</v>
      </c>
      <c r="G69" s="133" t="s">
        <v>35</v>
      </c>
      <c r="H69" s="133" t="s">
        <v>35</v>
      </c>
      <c r="I69" s="133" t="s">
        <v>35</v>
      </c>
      <c r="J69" s="134" t="s">
        <v>35</v>
      </c>
    </row>
    <row r="70" spans="1:10" ht="19.5" customHeight="1" thickBot="1" x14ac:dyDescent="0.35">
      <c r="A70" s="138"/>
      <c r="B70" s="139" t="s">
        <v>36</v>
      </c>
      <c r="C70" s="139" t="s">
        <v>36</v>
      </c>
      <c r="D70" s="139" t="s">
        <v>36</v>
      </c>
      <c r="E70" s="139" t="s">
        <v>36</v>
      </c>
      <c r="F70" s="139" t="s">
        <v>36</v>
      </c>
      <c r="G70" s="139" t="s">
        <v>36</v>
      </c>
      <c r="H70" s="139" t="s">
        <v>36</v>
      </c>
      <c r="I70" s="139" t="s">
        <v>36</v>
      </c>
      <c r="J70" s="140" t="s">
        <v>36</v>
      </c>
    </row>
    <row r="71" spans="1:10" ht="7.5" customHeight="1" x14ac:dyDescent="0.3">
      <c r="A71" s="22"/>
      <c r="B71" s="22"/>
      <c r="C71" s="22"/>
      <c r="D71" s="22"/>
      <c r="E71" s="22"/>
      <c r="F71" s="22"/>
      <c r="G71" s="22"/>
      <c r="H71" s="22"/>
      <c r="I71" s="22"/>
      <c r="J71" s="22"/>
    </row>
    <row r="72" spans="1:10" ht="7.5" customHeight="1" thickBot="1" x14ac:dyDescent="0.35">
      <c r="A72" s="27"/>
      <c r="B72" s="23"/>
      <c r="C72" s="23"/>
      <c r="D72" s="23"/>
      <c r="E72" s="23"/>
      <c r="F72" s="23"/>
      <c r="G72" s="23"/>
      <c r="H72" s="23"/>
      <c r="I72" s="23"/>
      <c r="J72" s="23"/>
    </row>
    <row r="73" spans="1:10" ht="16" thickBot="1" x14ac:dyDescent="0.35">
      <c r="A73" s="144" t="s">
        <v>25</v>
      </c>
      <c r="B73" s="145"/>
      <c r="C73" s="145"/>
      <c r="D73" s="145"/>
      <c r="E73" s="145"/>
      <c r="F73" s="145"/>
      <c r="G73" s="145"/>
      <c r="H73" s="145"/>
      <c r="I73" s="145"/>
      <c r="J73" s="146"/>
    </row>
    <row r="74" spans="1:10" ht="303.64999999999998" customHeight="1" x14ac:dyDescent="0.3">
      <c r="A74" s="141" t="s">
        <v>98</v>
      </c>
      <c r="B74" s="142"/>
      <c r="C74" s="142"/>
      <c r="D74" s="142"/>
      <c r="E74" s="142"/>
      <c r="F74" s="142"/>
      <c r="G74" s="142"/>
      <c r="H74" s="142"/>
      <c r="I74" s="142"/>
      <c r="J74" s="143"/>
    </row>
    <row r="75" spans="1:10" ht="11.25" customHeight="1" thickBot="1" x14ac:dyDescent="0.35">
      <c r="A75" s="106"/>
      <c r="B75" s="106"/>
      <c r="C75" s="106"/>
      <c r="D75" s="106"/>
      <c r="E75" s="106"/>
      <c r="F75" s="106"/>
      <c r="G75" s="106"/>
      <c r="H75" s="106"/>
      <c r="I75" s="106"/>
      <c r="J75" s="106"/>
    </row>
    <row r="76" spans="1:10" x14ac:dyDescent="0.3">
      <c r="A76" s="110" t="s">
        <v>24</v>
      </c>
      <c r="B76" s="111"/>
      <c r="C76" s="111"/>
      <c r="D76" s="111"/>
      <c r="E76" s="111"/>
      <c r="F76" s="111"/>
      <c r="G76" s="111"/>
      <c r="H76" s="111"/>
      <c r="I76" s="111"/>
      <c r="J76" s="112"/>
    </row>
    <row r="77" spans="1:10" x14ac:dyDescent="0.3">
      <c r="A77" s="113" t="s">
        <v>101</v>
      </c>
      <c r="B77" s="114"/>
      <c r="C77" s="114"/>
      <c r="D77" s="114"/>
      <c r="E77" s="114"/>
      <c r="F77" s="114"/>
      <c r="G77" s="114"/>
      <c r="H77" s="114"/>
      <c r="I77" s="114"/>
      <c r="J77" s="115"/>
    </row>
    <row r="78" spans="1:10" x14ac:dyDescent="0.3">
      <c r="A78" s="116" t="s">
        <v>41</v>
      </c>
      <c r="B78" s="117"/>
      <c r="C78" s="117"/>
      <c r="D78" s="117"/>
      <c r="E78" s="117"/>
      <c r="F78" s="117"/>
      <c r="G78" s="117"/>
      <c r="H78" s="117"/>
      <c r="I78" s="117"/>
      <c r="J78" s="118"/>
    </row>
    <row r="79" spans="1:10" ht="25.5" customHeight="1" thickBot="1" x14ac:dyDescent="0.35">
      <c r="A79" s="120" t="s">
        <v>42</v>
      </c>
      <c r="B79" s="121"/>
      <c r="C79" s="121"/>
      <c r="D79" s="121"/>
      <c r="E79" s="121"/>
      <c r="F79" s="121"/>
      <c r="G79" s="121"/>
      <c r="H79" s="121"/>
      <c r="I79" s="121"/>
      <c r="J79" s="122"/>
    </row>
    <row r="80" spans="1:10" ht="3.75" customHeight="1" thickBot="1" x14ac:dyDescent="0.35">
      <c r="A80" s="119"/>
      <c r="B80" s="119"/>
      <c r="C80" s="119"/>
      <c r="D80" s="119"/>
      <c r="E80" s="119"/>
      <c r="F80" s="119"/>
      <c r="G80" s="119"/>
      <c r="H80" s="119"/>
      <c r="I80" s="119"/>
      <c r="J80" s="119"/>
    </row>
    <row r="81" spans="1:10" ht="12.75" customHeight="1" x14ac:dyDescent="0.3">
      <c r="A81" s="123" t="s">
        <v>23</v>
      </c>
      <c r="B81" s="124"/>
      <c r="C81" s="124"/>
      <c r="D81" s="124"/>
      <c r="E81" s="124"/>
      <c r="F81" s="124"/>
      <c r="G81" s="124"/>
      <c r="H81" s="124"/>
      <c r="I81" s="124"/>
      <c r="J81" s="125"/>
    </row>
    <row r="82" spans="1:10" ht="78.75" customHeight="1" thickBot="1" x14ac:dyDescent="0.35">
      <c r="A82" s="126" t="s">
        <v>99</v>
      </c>
      <c r="B82" s="127"/>
      <c r="C82" s="127"/>
      <c r="D82" s="127"/>
      <c r="E82" s="127"/>
      <c r="F82" s="127"/>
      <c r="G82" s="127"/>
      <c r="H82" s="127"/>
      <c r="I82" s="127"/>
      <c r="J82" s="128"/>
    </row>
    <row r="83" spans="1:10" x14ac:dyDescent="0.3">
      <c r="A83" s="106"/>
      <c r="B83" s="106"/>
      <c r="C83" s="106"/>
      <c r="D83" s="106"/>
      <c r="E83" s="106"/>
      <c r="F83" s="106"/>
      <c r="G83" s="106"/>
      <c r="H83" s="106"/>
      <c r="I83" s="106"/>
      <c r="J83" s="106"/>
    </row>
    <row r="84" spans="1:10" x14ac:dyDescent="0.3">
      <c r="A84" s="106"/>
      <c r="B84" s="106"/>
      <c r="C84" s="106"/>
      <c r="D84" s="106"/>
      <c r="E84" s="106"/>
      <c r="F84" s="106"/>
      <c r="G84" s="106"/>
      <c r="H84" s="106"/>
      <c r="I84" s="106"/>
      <c r="J84" s="106"/>
    </row>
    <row r="85" spans="1:10" x14ac:dyDescent="0.3">
      <c r="A85" s="106"/>
      <c r="B85" s="106"/>
      <c r="C85" s="106"/>
      <c r="D85" s="106"/>
      <c r="E85" s="106"/>
      <c r="F85" s="106"/>
      <c r="G85" s="106"/>
      <c r="H85" s="106"/>
      <c r="I85" s="106"/>
      <c r="J85" s="106"/>
    </row>
    <row r="86" spans="1:10" x14ac:dyDescent="0.3">
      <c r="A86" s="106"/>
      <c r="B86" s="106"/>
      <c r="C86" s="106"/>
      <c r="D86" s="106"/>
      <c r="E86" s="106"/>
      <c r="F86" s="106"/>
      <c r="G86" s="106"/>
      <c r="H86" s="106"/>
      <c r="I86" s="106"/>
      <c r="J86" s="106"/>
    </row>
    <row r="87" spans="1:10" x14ac:dyDescent="0.3">
      <c r="A87" s="106"/>
      <c r="B87" s="106"/>
      <c r="C87" s="106"/>
      <c r="D87" s="106"/>
      <c r="E87" s="106"/>
      <c r="F87" s="106"/>
      <c r="G87" s="106"/>
      <c r="H87" s="106"/>
      <c r="I87" s="106"/>
      <c r="J87" s="106"/>
    </row>
    <row r="88" spans="1:10" x14ac:dyDescent="0.3">
      <c r="A88" s="106"/>
      <c r="B88" s="106"/>
      <c r="C88" s="106"/>
      <c r="D88" s="106"/>
      <c r="E88" s="106"/>
      <c r="F88" s="106"/>
      <c r="G88" s="106"/>
      <c r="H88" s="106"/>
      <c r="I88" s="106"/>
      <c r="J88" s="106"/>
    </row>
    <row r="89" spans="1:10" x14ac:dyDescent="0.3">
      <c r="A89" s="106"/>
      <c r="B89" s="106"/>
      <c r="C89" s="106"/>
      <c r="D89" s="106"/>
      <c r="E89" s="106"/>
      <c r="F89" s="106"/>
      <c r="G89" s="106"/>
      <c r="H89" s="106"/>
      <c r="I89" s="106"/>
      <c r="J89" s="106"/>
    </row>
    <row r="90" spans="1:10" x14ac:dyDescent="0.3">
      <c r="A90" s="106"/>
      <c r="B90" s="106"/>
      <c r="C90" s="106"/>
      <c r="D90" s="106"/>
      <c r="E90" s="106"/>
      <c r="F90" s="106"/>
      <c r="G90" s="106"/>
      <c r="H90" s="106"/>
      <c r="I90" s="106"/>
      <c r="J90" s="106"/>
    </row>
    <row r="91" spans="1:10" x14ac:dyDescent="0.3">
      <c r="A91" s="106"/>
      <c r="B91" s="106"/>
      <c r="C91" s="106"/>
      <c r="D91" s="106"/>
      <c r="E91" s="106"/>
      <c r="F91" s="106"/>
      <c r="G91" s="106"/>
      <c r="H91" s="106"/>
      <c r="I91" s="106"/>
      <c r="J91" s="106"/>
    </row>
    <row r="92" spans="1:10" x14ac:dyDescent="0.3">
      <c r="A92" s="106"/>
      <c r="B92" s="106"/>
      <c r="C92" s="106"/>
      <c r="D92" s="106"/>
      <c r="E92" s="106"/>
      <c r="F92" s="106"/>
      <c r="G92" s="106"/>
      <c r="H92" s="106"/>
      <c r="I92" s="106"/>
      <c r="J92" s="106"/>
    </row>
    <row r="93" spans="1:10" x14ac:dyDescent="0.3">
      <c r="A93" s="106"/>
      <c r="B93" s="106"/>
      <c r="C93" s="106"/>
      <c r="D93" s="106"/>
      <c r="E93" s="106"/>
      <c r="F93" s="106"/>
      <c r="G93" s="106"/>
      <c r="H93" s="106"/>
      <c r="I93" s="106"/>
      <c r="J93" s="106"/>
    </row>
    <row r="94" spans="1:10" x14ac:dyDescent="0.3">
      <c r="A94" s="106"/>
      <c r="B94" s="106"/>
      <c r="C94" s="106"/>
      <c r="D94" s="106"/>
      <c r="E94" s="106"/>
      <c r="F94" s="106"/>
      <c r="G94" s="106"/>
      <c r="H94" s="106"/>
      <c r="I94" s="106"/>
      <c r="J94" s="106"/>
    </row>
    <row r="95" spans="1:10" x14ac:dyDescent="0.3">
      <c r="A95" s="106"/>
      <c r="B95" s="106"/>
      <c r="C95" s="106"/>
      <c r="D95" s="106"/>
      <c r="E95" s="106"/>
      <c r="F95" s="106"/>
      <c r="G95" s="106"/>
      <c r="H95" s="106"/>
      <c r="I95" s="106"/>
      <c r="J95" s="106"/>
    </row>
    <row r="96" spans="1:10" x14ac:dyDescent="0.3">
      <c r="A96" s="106"/>
      <c r="B96" s="106"/>
      <c r="C96" s="106"/>
      <c r="D96" s="106"/>
      <c r="E96" s="106"/>
      <c r="F96" s="106"/>
      <c r="G96" s="106"/>
      <c r="H96" s="106"/>
      <c r="I96" s="106"/>
      <c r="J96" s="106"/>
    </row>
    <row r="97" spans="1:10" x14ac:dyDescent="0.3">
      <c r="A97" s="106"/>
      <c r="B97" s="106"/>
      <c r="C97" s="106"/>
      <c r="D97" s="106"/>
      <c r="E97" s="106"/>
      <c r="F97" s="106"/>
      <c r="G97" s="106"/>
      <c r="H97" s="106"/>
      <c r="I97" s="106"/>
      <c r="J97" s="106"/>
    </row>
    <row r="98" spans="1:10" x14ac:dyDescent="0.3">
      <c r="A98" s="106"/>
      <c r="B98" s="106"/>
      <c r="C98" s="106"/>
      <c r="D98" s="106"/>
      <c r="E98" s="106"/>
      <c r="F98" s="106"/>
      <c r="G98" s="106"/>
      <c r="H98" s="106"/>
      <c r="I98" s="106"/>
      <c r="J98" s="106"/>
    </row>
    <row r="99" spans="1:10" x14ac:dyDescent="0.3">
      <c r="A99" s="106"/>
      <c r="B99" s="106"/>
      <c r="C99" s="106"/>
      <c r="D99" s="106"/>
      <c r="E99" s="106"/>
      <c r="F99" s="106"/>
      <c r="G99" s="106"/>
      <c r="H99" s="106"/>
      <c r="I99" s="106"/>
      <c r="J99" s="106"/>
    </row>
    <row r="100" spans="1:10" x14ac:dyDescent="0.3">
      <c r="A100" s="106"/>
      <c r="B100" s="106"/>
      <c r="C100" s="106"/>
      <c r="D100" s="106"/>
      <c r="E100" s="106"/>
      <c r="F100" s="106"/>
      <c r="G100" s="106"/>
      <c r="H100" s="106"/>
      <c r="I100" s="106"/>
      <c r="J100" s="106"/>
    </row>
    <row r="101" spans="1:10" x14ac:dyDescent="0.3">
      <c r="A101" s="106"/>
      <c r="B101" s="106"/>
      <c r="C101" s="106"/>
      <c r="D101" s="106"/>
      <c r="E101" s="106"/>
      <c r="F101" s="106"/>
      <c r="G101" s="106"/>
      <c r="H101" s="106"/>
      <c r="I101" s="106"/>
      <c r="J101" s="106"/>
    </row>
    <row r="102" spans="1:10" x14ac:dyDescent="0.3">
      <c r="A102" s="106"/>
      <c r="B102" s="106"/>
      <c r="C102" s="106"/>
      <c r="D102" s="106"/>
      <c r="E102" s="106"/>
      <c r="F102" s="106"/>
      <c r="G102" s="106"/>
      <c r="H102" s="106"/>
      <c r="I102" s="106"/>
      <c r="J102" s="106"/>
    </row>
    <row r="103" spans="1:10" x14ac:dyDescent="0.3">
      <c r="A103" s="106"/>
      <c r="B103" s="106"/>
      <c r="C103" s="106"/>
      <c r="D103" s="106"/>
      <c r="E103" s="106"/>
      <c r="F103" s="106"/>
      <c r="G103" s="106"/>
      <c r="H103" s="106"/>
      <c r="I103" s="106"/>
      <c r="J103" s="106"/>
    </row>
    <row r="104" spans="1:10" x14ac:dyDescent="0.3">
      <c r="A104" s="106"/>
      <c r="B104" s="106"/>
      <c r="C104" s="106"/>
      <c r="D104" s="106"/>
      <c r="E104" s="106"/>
      <c r="F104" s="106"/>
      <c r="G104" s="106"/>
      <c r="H104" s="106"/>
      <c r="I104" s="106"/>
      <c r="J104" s="106"/>
    </row>
    <row r="105" spans="1:10" x14ac:dyDescent="0.3">
      <c r="A105" s="106"/>
      <c r="B105" s="106"/>
      <c r="C105" s="106"/>
      <c r="D105" s="106"/>
      <c r="E105" s="106"/>
      <c r="F105" s="106"/>
      <c r="G105" s="106"/>
      <c r="H105" s="106"/>
      <c r="I105" s="106"/>
      <c r="J105" s="106"/>
    </row>
    <row r="106" spans="1:10" x14ac:dyDescent="0.3">
      <c r="A106" s="106"/>
      <c r="B106" s="106"/>
      <c r="C106" s="106"/>
      <c r="D106" s="106"/>
      <c r="E106" s="106"/>
      <c r="F106" s="106"/>
      <c r="G106" s="106"/>
      <c r="H106" s="106"/>
      <c r="I106" s="106"/>
      <c r="J106" s="106"/>
    </row>
    <row r="107" spans="1:10" x14ac:dyDescent="0.3">
      <c r="A107" s="106"/>
      <c r="B107" s="106"/>
      <c r="C107" s="106"/>
      <c r="D107" s="106"/>
      <c r="E107" s="106"/>
      <c r="F107" s="106"/>
      <c r="G107" s="106"/>
      <c r="H107" s="106"/>
      <c r="I107" s="106"/>
      <c r="J107" s="106"/>
    </row>
    <row r="108" spans="1:10" x14ac:dyDescent="0.3">
      <c r="A108" s="106"/>
      <c r="B108" s="106"/>
      <c r="C108" s="106"/>
      <c r="D108" s="106"/>
      <c r="E108" s="106"/>
      <c r="F108" s="106"/>
      <c r="G108" s="106"/>
      <c r="H108" s="106"/>
      <c r="I108" s="106"/>
      <c r="J108" s="106"/>
    </row>
    <row r="109" spans="1:10" x14ac:dyDescent="0.3">
      <c r="A109" s="106"/>
      <c r="B109" s="106"/>
      <c r="C109" s="106"/>
      <c r="D109" s="106"/>
      <c r="E109" s="106"/>
      <c r="F109" s="106"/>
      <c r="G109" s="106"/>
      <c r="H109" s="106"/>
      <c r="I109" s="106"/>
      <c r="J109" s="106"/>
    </row>
    <row r="110" spans="1:10" x14ac:dyDescent="0.3">
      <c r="A110" s="106"/>
      <c r="B110" s="106"/>
      <c r="C110" s="106"/>
      <c r="D110" s="106"/>
      <c r="E110" s="106"/>
      <c r="F110" s="106"/>
      <c r="G110" s="106"/>
      <c r="H110" s="106"/>
      <c r="I110" s="106"/>
      <c r="J110" s="106"/>
    </row>
    <row r="111" spans="1:10" x14ac:dyDescent="0.3">
      <c r="A111" s="106"/>
      <c r="B111" s="106"/>
      <c r="C111" s="106"/>
      <c r="D111" s="106"/>
      <c r="E111" s="106"/>
      <c r="F111" s="106"/>
      <c r="G111" s="106"/>
      <c r="H111" s="106"/>
      <c r="I111" s="106"/>
      <c r="J111" s="106"/>
    </row>
    <row r="112" spans="1:10" x14ac:dyDescent="0.3">
      <c r="A112" s="106"/>
      <c r="B112" s="106"/>
      <c r="C112" s="106"/>
      <c r="D112" s="106"/>
      <c r="E112" s="106"/>
      <c r="F112" s="106"/>
      <c r="G112" s="106"/>
      <c r="H112" s="106"/>
      <c r="I112" s="106"/>
      <c r="J112" s="106"/>
    </row>
    <row r="113" spans="1:10" x14ac:dyDescent="0.3">
      <c r="A113" s="106"/>
      <c r="B113" s="106"/>
      <c r="C113" s="106"/>
      <c r="D113" s="106"/>
      <c r="E113" s="106"/>
      <c r="F113" s="106"/>
      <c r="G113" s="106"/>
      <c r="H113" s="106"/>
      <c r="I113" s="106"/>
      <c r="J113" s="106"/>
    </row>
    <row r="114" spans="1:10" x14ac:dyDescent="0.3">
      <c r="A114" s="106"/>
      <c r="B114" s="106"/>
      <c r="C114" s="106"/>
      <c r="D114" s="106"/>
      <c r="E114" s="106"/>
      <c r="F114" s="106"/>
      <c r="G114" s="106"/>
      <c r="H114" s="106"/>
      <c r="I114" s="106"/>
      <c r="J114" s="106"/>
    </row>
    <row r="115" spans="1:10" x14ac:dyDescent="0.3">
      <c r="A115" s="106"/>
      <c r="B115" s="106"/>
      <c r="C115" s="106"/>
      <c r="D115" s="106"/>
      <c r="E115" s="106"/>
      <c r="F115" s="106"/>
      <c r="G115" s="106"/>
      <c r="H115" s="106"/>
      <c r="I115" s="106"/>
      <c r="J115" s="106"/>
    </row>
    <row r="116" spans="1:10" x14ac:dyDescent="0.3">
      <c r="A116" s="106"/>
      <c r="B116" s="106"/>
      <c r="C116" s="106"/>
      <c r="D116" s="106"/>
      <c r="E116" s="106"/>
      <c r="F116" s="106"/>
      <c r="G116" s="106"/>
      <c r="H116" s="106"/>
      <c r="I116" s="106"/>
      <c r="J116" s="106"/>
    </row>
    <row r="117" spans="1:10" x14ac:dyDescent="0.3">
      <c r="A117" s="106"/>
      <c r="B117" s="106"/>
      <c r="C117" s="106"/>
      <c r="D117" s="106"/>
      <c r="E117" s="106"/>
      <c r="F117" s="106"/>
      <c r="G117" s="106"/>
      <c r="H117" s="106"/>
      <c r="I117" s="106"/>
      <c r="J117" s="106"/>
    </row>
    <row r="118" spans="1:10" x14ac:dyDescent="0.3">
      <c r="A118" s="106"/>
      <c r="B118" s="106"/>
      <c r="C118" s="106"/>
      <c r="D118" s="106"/>
      <c r="E118" s="106"/>
      <c r="F118" s="106"/>
      <c r="G118" s="106"/>
      <c r="H118" s="106"/>
      <c r="I118" s="106"/>
      <c r="J118" s="106"/>
    </row>
    <row r="119" spans="1:10" x14ac:dyDescent="0.3">
      <c r="A119" s="106"/>
      <c r="B119" s="106"/>
      <c r="C119" s="106"/>
      <c r="D119" s="106"/>
      <c r="E119" s="106"/>
      <c r="F119" s="106"/>
      <c r="G119" s="106"/>
      <c r="H119" s="106"/>
      <c r="I119" s="106"/>
      <c r="J119" s="106"/>
    </row>
    <row r="120" spans="1:10" x14ac:dyDescent="0.3">
      <c r="A120" s="106"/>
      <c r="B120" s="106"/>
      <c r="C120" s="106"/>
      <c r="D120" s="106"/>
      <c r="E120" s="106"/>
      <c r="F120" s="106"/>
      <c r="G120" s="106"/>
      <c r="H120" s="106"/>
      <c r="I120" s="106"/>
      <c r="J120" s="106"/>
    </row>
    <row r="121" spans="1:10" x14ac:dyDescent="0.3">
      <c r="A121" s="106"/>
      <c r="B121" s="106"/>
      <c r="C121" s="106"/>
      <c r="D121" s="106"/>
      <c r="E121" s="106"/>
      <c r="F121" s="106"/>
      <c r="G121" s="106"/>
      <c r="H121" s="106"/>
      <c r="I121" s="106"/>
      <c r="J121" s="106"/>
    </row>
    <row r="122" spans="1:10" x14ac:dyDescent="0.3">
      <c r="A122" s="106"/>
      <c r="B122" s="106"/>
      <c r="C122" s="106"/>
      <c r="D122" s="106"/>
      <c r="E122" s="106"/>
      <c r="F122" s="106"/>
      <c r="G122" s="106"/>
      <c r="H122" s="106"/>
      <c r="I122" s="106"/>
      <c r="J122" s="106"/>
    </row>
    <row r="123" spans="1:10" x14ac:dyDescent="0.3">
      <c r="A123" s="106"/>
      <c r="B123" s="106"/>
      <c r="C123" s="106"/>
      <c r="D123" s="106"/>
      <c r="E123" s="106"/>
      <c r="F123" s="106"/>
      <c r="G123" s="106"/>
      <c r="H123" s="106"/>
      <c r="I123" s="106"/>
      <c r="J123" s="106"/>
    </row>
    <row r="124" spans="1:10" x14ac:dyDescent="0.3">
      <c r="A124" s="106"/>
      <c r="B124" s="106"/>
      <c r="C124" s="106"/>
      <c r="D124" s="106"/>
      <c r="E124" s="106"/>
      <c r="F124" s="106"/>
      <c r="G124" s="106"/>
      <c r="H124" s="106"/>
      <c r="I124" s="106"/>
      <c r="J124" s="106"/>
    </row>
    <row r="125" spans="1:10" x14ac:dyDescent="0.3">
      <c r="A125" s="106"/>
      <c r="B125" s="106"/>
      <c r="C125" s="106"/>
      <c r="D125" s="106"/>
      <c r="E125" s="106"/>
      <c r="F125" s="106"/>
      <c r="G125" s="106"/>
      <c r="H125" s="106"/>
      <c r="I125" s="106"/>
      <c r="J125" s="106"/>
    </row>
    <row r="126" spans="1:10" x14ac:dyDescent="0.3">
      <c r="A126" s="106"/>
      <c r="B126" s="106"/>
      <c r="C126" s="106"/>
      <c r="D126" s="106"/>
      <c r="E126" s="106"/>
      <c r="F126" s="106"/>
      <c r="G126" s="106"/>
      <c r="H126" s="106"/>
      <c r="I126" s="106"/>
      <c r="J126" s="106"/>
    </row>
    <row r="127" spans="1:10" x14ac:dyDescent="0.3">
      <c r="A127" s="106"/>
      <c r="B127" s="106"/>
      <c r="C127" s="106"/>
      <c r="D127" s="106"/>
      <c r="E127" s="106"/>
      <c r="F127" s="106"/>
      <c r="G127" s="106"/>
      <c r="H127" s="106"/>
      <c r="I127" s="106"/>
      <c r="J127" s="106"/>
    </row>
    <row r="128" spans="1:10" x14ac:dyDescent="0.3">
      <c r="A128" s="106"/>
      <c r="B128" s="106"/>
      <c r="C128" s="106"/>
      <c r="D128" s="106"/>
      <c r="E128" s="106"/>
      <c r="F128" s="106"/>
      <c r="G128" s="106"/>
      <c r="H128" s="106"/>
      <c r="I128" s="106"/>
      <c r="J128" s="106"/>
    </row>
    <row r="129" spans="1:10" x14ac:dyDescent="0.3">
      <c r="A129" s="106"/>
      <c r="B129" s="106"/>
      <c r="C129" s="106"/>
      <c r="D129" s="106"/>
      <c r="E129" s="106"/>
      <c r="F129" s="106"/>
      <c r="G129" s="106"/>
      <c r="H129" s="106"/>
      <c r="I129" s="106"/>
      <c r="J129" s="106"/>
    </row>
    <row r="130" spans="1:10" x14ac:dyDescent="0.3">
      <c r="A130" s="106"/>
      <c r="B130" s="106"/>
      <c r="C130" s="106"/>
      <c r="D130" s="106"/>
      <c r="E130" s="106"/>
      <c r="F130" s="106"/>
      <c r="G130" s="106"/>
      <c r="H130" s="106"/>
      <c r="I130" s="106"/>
      <c r="J130" s="106"/>
    </row>
    <row r="131" spans="1:10" x14ac:dyDescent="0.3">
      <c r="A131" s="106"/>
      <c r="B131" s="106"/>
      <c r="C131" s="106"/>
      <c r="D131" s="106"/>
      <c r="E131" s="106"/>
      <c r="F131" s="106"/>
      <c r="G131" s="106"/>
      <c r="H131" s="106"/>
      <c r="I131" s="106"/>
      <c r="J131" s="106"/>
    </row>
  </sheetData>
  <mergeCells count="139">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25:B25"/>
    <mergeCell ref="G35:J37"/>
    <mergeCell ref="A31:D32"/>
    <mergeCell ref="A27:B27"/>
    <mergeCell ref="A29:F29"/>
    <mergeCell ref="G31:J31"/>
    <mergeCell ref="B24:C24"/>
    <mergeCell ref="B23:C23"/>
    <mergeCell ref="G32:J32"/>
    <mergeCell ref="A50:J52"/>
    <mergeCell ref="A42:J42"/>
    <mergeCell ref="A43:J43"/>
    <mergeCell ref="A34:D34"/>
    <mergeCell ref="B35:D35"/>
    <mergeCell ref="B36:D36"/>
    <mergeCell ref="A37:D37"/>
    <mergeCell ref="A39:K39"/>
    <mergeCell ref="A40:J40"/>
    <mergeCell ref="A44:J44"/>
    <mergeCell ref="A45:J45"/>
    <mergeCell ref="A46:J46"/>
    <mergeCell ref="A47:J47"/>
    <mergeCell ref="A59:J59"/>
    <mergeCell ref="A60:J60"/>
    <mergeCell ref="A61:J61"/>
    <mergeCell ref="A62:J62"/>
    <mergeCell ref="A63:J63"/>
    <mergeCell ref="A64:J64"/>
    <mergeCell ref="A65:J65"/>
    <mergeCell ref="A66:J66"/>
    <mergeCell ref="A67:J67"/>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98:J98"/>
    <mergeCell ref="A99:J99"/>
    <mergeCell ref="A90:J90"/>
    <mergeCell ref="A91:J91"/>
    <mergeCell ref="A92:J92"/>
    <mergeCell ref="A93:J93"/>
    <mergeCell ref="A94:J94"/>
    <mergeCell ref="A105:J105"/>
    <mergeCell ref="A106:J106"/>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view="pageBreakPreview" zoomScaleNormal="100" zoomScaleSheetLayoutView="100" workbookViewId="0">
      <selection activeCell="D7" sqref="D7:H7"/>
    </sheetView>
  </sheetViews>
  <sheetFormatPr defaultColWidth="8.81640625" defaultRowHeight="13" x14ac:dyDescent="0.3"/>
  <cols>
    <col min="1" max="1" width="7.54296875" style="64" customWidth="1"/>
    <col min="2" max="2" width="24.1796875" style="64" customWidth="1"/>
    <col min="3" max="3" width="42.1796875" style="64" customWidth="1"/>
    <col min="4" max="4" width="12.453125" style="64" customWidth="1"/>
    <col min="5" max="5" width="18.1796875" style="64" customWidth="1"/>
    <col min="6" max="6" width="11.453125" style="64" customWidth="1"/>
    <col min="7" max="8" width="16.453125" style="64" customWidth="1"/>
    <col min="9" max="249" width="8.81640625" style="64"/>
    <col min="250" max="250" width="7.54296875" style="64" customWidth="1"/>
    <col min="251" max="251" width="24.1796875" style="64" customWidth="1"/>
    <col min="252" max="252" width="42.1796875" style="64" customWidth="1"/>
    <col min="253" max="253" width="12.453125" style="64" customWidth="1"/>
    <col min="254" max="254" width="18.1796875" style="64" customWidth="1"/>
    <col min="255" max="255" width="11.453125" style="64" customWidth="1"/>
    <col min="256" max="256" width="15.54296875" style="64" customWidth="1"/>
    <col min="257" max="257" width="16.453125" style="64" customWidth="1"/>
    <col min="258" max="259" width="8.81640625" style="64"/>
    <col min="260" max="260" width="35.453125" style="64" customWidth="1"/>
    <col min="261" max="505" width="8.81640625" style="64"/>
    <col min="506" max="506" width="7.54296875" style="64" customWidth="1"/>
    <col min="507" max="507" width="24.1796875" style="64" customWidth="1"/>
    <col min="508" max="508" width="42.1796875" style="64" customWidth="1"/>
    <col min="509" max="509" width="12.453125" style="64" customWidth="1"/>
    <col min="510" max="510" width="18.1796875" style="64" customWidth="1"/>
    <col min="511" max="511" width="11.453125" style="64" customWidth="1"/>
    <col min="512" max="512" width="15.54296875" style="64" customWidth="1"/>
    <col min="513" max="513" width="16.453125" style="64" customWidth="1"/>
    <col min="514" max="515" width="8.81640625" style="64"/>
    <col min="516" max="516" width="35.453125" style="64" customWidth="1"/>
    <col min="517" max="761" width="8.81640625" style="64"/>
    <col min="762" max="762" width="7.54296875" style="64" customWidth="1"/>
    <col min="763" max="763" width="24.1796875" style="64" customWidth="1"/>
    <col min="764" max="764" width="42.1796875" style="64" customWidth="1"/>
    <col min="765" max="765" width="12.453125" style="64" customWidth="1"/>
    <col min="766" max="766" width="18.1796875" style="64" customWidth="1"/>
    <col min="767" max="767" width="11.453125" style="64" customWidth="1"/>
    <col min="768" max="768" width="15.54296875" style="64" customWidth="1"/>
    <col min="769" max="769" width="16.453125" style="64" customWidth="1"/>
    <col min="770" max="771" width="8.81640625" style="64"/>
    <col min="772" max="772" width="35.453125" style="64" customWidth="1"/>
    <col min="773" max="1017" width="8.81640625" style="64"/>
    <col min="1018" max="1018" width="7.54296875" style="64" customWidth="1"/>
    <col min="1019" max="1019" width="24.1796875" style="64" customWidth="1"/>
    <col min="1020" max="1020" width="42.1796875" style="64" customWidth="1"/>
    <col min="1021" max="1021" width="12.453125" style="64" customWidth="1"/>
    <col min="1022" max="1022" width="18.1796875" style="64" customWidth="1"/>
    <col min="1023" max="1023" width="11.453125" style="64" customWidth="1"/>
    <col min="1024" max="1024" width="15.54296875" style="64" customWidth="1"/>
    <col min="1025" max="1025" width="16.453125" style="64" customWidth="1"/>
    <col min="1026" max="1027" width="8.81640625" style="64"/>
    <col min="1028" max="1028" width="35.453125" style="64" customWidth="1"/>
    <col min="1029" max="1273" width="8.81640625" style="64"/>
    <col min="1274" max="1274" width="7.54296875" style="64" customWidth="1"/>
    <col min="1275" max="1275" width="24.1796875" style="64" customWidth="1"/>
    <col min="1276" max="1276" width="42.1796875" style="64" customWidth="1"/>
    <col min="1277" max="1277" width="12.453125" style="64" customWidth="1"/>
    <col min="1278" max="1278" width="18.1796875" style="64" customWidth="1"/>
    <col min="1279" max="1279" width="11.453125" style="64" customWidth="1"/>
    <col min="1280" max="1280" width="15.54296875" style="64" customWidth="1"/>
    <col min="1281" max="1281" width="16.453125" style="64" customWidth="1"/>
    <col min="1282" max="1283" width="8.81640625" style="64"/>
    <col min="1284" max="1284" width="35.453125" style="64" customWidth="1"/>
    <col min="1285" max="1529" width="8.81640625" style="64"/>
    <col min="1530" max="1530" width="7.54296875" style="64" customWidth="1"/>
    <col min="1531" max="1531" width="24.1796875" style="64" customWidth="1"/>
    <col min="1532" max="1532" width="42.1796875" style="64" customWidth="1"/>
    <col min="1533" max="1533" width="12.453125" style="64" customWidth="1"/>
    <col min="1534" max="1534" width="18.1796875" style="64" customWidth="1"/>
    <col min="1535" max="1535" width="11.453125" style="64" customWidth="1"/>
    <col min="1536" max="1536" width="15.54296875" style="64" customWidth="1"/>
    <col min="1537" max="1537" width="16.453125" style="64" customWidth="1"/>
    <col min="1538" max="1539" width="8.81640625" style="64"/>
    <col min="1540" max="1540" width="35.453125" style="64" customWidth="1"/>
    <col min="1541" max="1785" width="8.81640625" style="64"/>
    <col min="1786" max="1786" width="7.54296875" style="64" customWidth="1"/>
    <col min="1787" max="1787" width="24.1796875" style="64" customWidth="1"/>
    <col min="1788" max="1788" width="42.1796875" style="64" customWidth="1"/>
    <col min="1789" max="1789" width="12.453125" style="64" customWidth="1"/>
    <col min="1790" max="1790" width="18.1796875" style="64" customWidth="1"/>
    <col min="1791" max="1791" width="11.453125" style="64" customWidth="1"/>
    <col min="1792" max="1792" width="15.54296875" style="64" customWidth="1"/>
    <col min="1793" max="1793" width="16.453125" style="64" customWidth="1"/>
    <col min="1794" max="1795" width="8.81640625" style="64"/>
    <col min="1796" max="1796" width="35.453125" style="64" customWidth="1"/>
    <col min="1797" max="2041" width="8.81640625" style="64"/>
    <col min="2042" max="2042" width="7.54296875" style="64" customWidth="1"/>
    <col min="2043" max="2043" width="24.1796875" style="64" customWidth="1"/>
    <col min="2044" max="2044" width="42.1796875" style="64" customWidth="1"/>
    <col min="2045" max="2045" width="12.453125" style="64" customWidth="1"/>
    <col min="2046" max="2046" width="18.1796875" style="64" customWidth="1"/>
    <col min="2047" max="2047" width="11.453125" style="64" customWidth="1"/>
    <col min="2048" max="2048" width="15.54296875" style="64" customWidth="1"/>
    <col min="2049" max="2049" width="16.453125" style="64" customWidth="1"/>
    <col min="2050" max="2051" width="8.81640625" style="64"/>
    <col min="2052" max="2052" width="35.453125" style="64" customWidth="1"/>
    <col min="2053" max="2297" width="8.81640625" style="64"/>
    <col min="2298" max="2298" width="7.54296875" style="64" customWidth="1"/>
    <col min="2299" max="2299" width="24.1796875" style="64" customWidth="1"/>
    <col min="2300" max="2300" width="42.1796875" style="64" customWidth="1"/>
    <col min="2301" max="2301" width="12.453125" style="64" customWidth="1"/>
    <col min="2302" max="2302" width="18.1796875" style="64" customWidth="1"/>
    <col min="2303" max="2303" width="11.453125" style="64" customWidth="1"/>
    <col min="2304" max="2304" width="15.54296875" style="64" customWidth="1"/>
    <col min="2305" max="2305" width="16.453125" style="64" customWidth="1"/>
    <col min="2306" max="2307" width="8.81640625" style="64"/>
    <col min="2308" max="2308" width="35.453125" style="64" customWidth="1"/>
    <col min="2309" max="2553" width="8.81640625" style="64"/>
    <col min="2554" max="2554" width="7.54296875" style="64" customWidth="1"/>
    <col min="2555" max="2555" width="24.1796875" style="64" customWidth="1"/>
    <col min="2556" max="2556" width="42.1796875" style="64" customWidth="1"/>
    <col min="2557" max="2557" width="12.453125" style="64" customWidth="1"/>
    <col min="2558" max="2558" width="18.1796875" style="64" customWidth="1"/>
    <col min="2559" max="2559" width="11.453125" style="64" customWidth="1"/>
    <col min="2560" max="2560" width="15.54296875" style="64" customWidth="1"/>
    <col min="2561" max="2561" width="16.453125" style="64" customWidth="1"/>
    <col min="2562" max="2563" width="8.81640625" style="64"/>
    <col min="2564" max="2564" width="35.453125" style="64" customWidth="1"/>
    <col min="2565" max="2809" width="8.81640625" style="64"/>
    <col min="2810" max="2810" width="7.54296875" style="64" customWidth="1"/>
    <col min="2811" max="2811" width="24.1796875" style="64" customWidth="1"/>
    <col min="2812" max="2812" width="42.1796875" style="64" customWidth="1"/>
    <col min="2813" max="2813" width="12.453125" style="64" customWidth="1"/>
    <col min="2814" max="2814" width="18.1796875" style="64" customWidth="1"/>
    <col min="2815" max="2815" width="11.453125" style="64" customWidth="1"/>
    <col min="2816" max="2816" width="15.54296875" style="64" customWidth="1"/>
    <col min="2817" max="2817" width="16.453125" style="64" customWidth="1"/>
    <col min="2818" max="2819" width="8.81640625" style="64"/>
    <col min="2820" max="2820" width="35.453125" style="64" customWidth="1"/>
    <col min="2821" max="3065" width="8.81640625" style="64"/>
    <col min="3066" max="3066" width="7.54296875" style="64" customWidth="1"/>
    <col min="3067" max="3067" width="24.1796875" style="64" customWidth="1"/>
    <col min="3068" max="3068" width="42.1796875" style="64" customWidth="1"/>
    <col min="3069" max="3069" width="12.453125" style="64" customWidth="1"/>
    <col min="3070" max="3070" width="18.1796875" style="64" customWidth="1"/>
    <col min="3071" max="3071" width="11.453125" style="64" customWidth="1"/>
    <col min="3072" max="3072" width="15.54296875" style="64" customWidth="1"/>
    <col min="3073" max="3073" width="16.453125" style="64" customWidth="1"/>
    <col min="3074" max="3075" width="8.81640625" style="64"/>
    <col min="3076" max="3076" width="35.453125" style="64" customWidth="1"/>
    <col min="3077" max="3321" width="8.81640625" style="64"/>
    <col min="3322" max="3322" width="7.54296875" style="64" customWidth="1"/>
    <col min="3323" max="3323" width="24.1796875" style="64" customWidth="1"/>
    <col min="3324" max="3324" width="42.1796875" style="64" customWidth="1"/>
    <col min="3325" max="3325" width="12.453125" style="64" customWidth="1"/>
    <col min="3326" max="3326" width="18.1796875" style="64" customWidth="1"/>
    <col min="3327" max="3327" width="11.453125" style="64" customWidth="1"/>
    <col min="3328" max="3328" width="15.54296875" style="64" customWidth="1"/>
    <col min="3329" max="3329" width="16.453125" style="64" customWidth="1"/>
    <col min="3330" max="3331" width="8.81640625" style="64"/>
    <col min="3332" max="3332" width="35.453125" style="64" customWidth="1"/>
    <col min="3333" max="3577" width="8.81640625" style="64"/>
    <col min="3578" max="3578" width="7.54296875" style="64" customWidth="1"/>
    <col min="3579" max="3579" width="24.1796875" style="64" customWidth="1"/>
    <col min="3580" max="3580" width="42.1796875" style="64" customWidth="1"/>
    <col min="3581" max="3581" width="12.453125" style="64" customWidth="1"/>
    <col min="3582" max="3582" width="18.1796875" style="64" customWidth="1"/>
    <col min="3583" max="3583" width="11.453125" style="64" customWidth="1"/>
    <col min="3584" max="3584" width="15.54296875" style="64" customWidth="1"/>
    <col min="3585" max="3585" width="16.453125" style="64" customWidth="1"/>
    <col min="3586" max="3587" width="8.81640625" style="64"/>
    <col min="3588" max="3588" width="35.453125" style="64" customWidth="1"/>
    <col min="3589" max="3833" width="8.81640625" style="64"/>
    <col min="3834" max="3834" width="7.54296875" style="64" customWidth="1"/>
    <col min="3835" max="3835" width="24.1796875" style="64" customWidth="1"/>
    <col min="3836" max="3836" width="42.1796875" style="64" customWidth="1"/>
    <col min="3837" max="3837" width="12.453125" style="64" customWidth="1"/>
    <col min="3838" max="3838" width="18.1796875" style="64" customWidth="1"/>
    <col min="3839" max="3839" width="11.453125" style="64" customWidth="1"/>
    <col min="3840" max="3840" width="15.54296875" style="64" customWidth="1"/>
    <col min="3841" max="3841" width="16.453125" style="64" customWidth="1"/>
    <col min="3842" max="3843" width="8.81640625" style="64"/>
    <col min="3844" max="3844" width="35.453125" style="64" customWidth="1"/>
    <col min="3845" max="4089" width="8.81640625" style="64"/>
    <col min="4090" max="4090" width="7.54296875" style="64" customWidth="1"/>
    <col min="4091" max="4091" width="24.1796875" style="64" customWidth="1"/>
    <col min="4092" max="4092" width="42.1796875" style="64" customWidth="1"/>
    <col min="4093" max="4093" width="12.453125" style="64" customWidth="1"/>
    <col min="4094" max="4094" width="18.1796875" style="64" customWidth="1"/>
    <col min="4095" max="4095" width="11.453125" style="64" customWidth="1"/>
    <col min="4096" max="4096" width="15.54296875" style="64" customWidth="1"/>
    <col min="4097" max="4097" width="16.453125" style="64" customWidth="1"/>
    <col min="4098" max="4099" width="8.81640625" style="64"/>
    <col min="4100" max="4100" width="35.453125" style="64" customWidth="1"/>
    <col min="4101" max="4345" width="8.81640625" style="64"/>
    <col min="4346" max="4346" width="7.54296875" style="64" customWidth="1"/>
    <col min="4347" max="4347" width="24.1796875" style="64" customWidth="1"/>
    <col min="4348" max="4348" width="42.1796875" style="64" customWidth="1"/>
    <col min="4349" max="4349" width="12.453125" style="64" customWidth="1"/>
    <col min="4350" max="4350" width="18.1796875" style="64" customWidth="1"/>
    <col min="4351" max="4351" width="11.453125" style="64" customWidth="1"/>
    <col min="4352" max="4352" width="15.54296875" style="64" customWidth="1"/>
    <col min="4353" max="4353" width="16.453125" style="64" customWidth="1"/>
    <col min="4354" max="4355" width="8.81640625" style="64"/>
    <col min="4356" max="4356" width="35.453125" style="64" customWidth="1"/>
    <col min="4357" max="4601" width="8.81640625" style="64"/>
    <col min="4602" max="4602" width="7.54296875" style="64" customWidth="1"/>
    <col min="4603" max="4603" width="24.1796875" style="64" customWidth="1"/>
    <col min="4604" max="4604" width="42.1796875" style="64" customWidth="1"/>
    <col min="4605" max="4605" width="12.453125" style="64" customWidth="1"/>
    <col min="4606" max="4606" width="18.1796875" style="64" customWidth="1"/>
    <col min="4607" max="4607" width="11.453125" style="64" customWidth="1"/>
    <col min="4608" max="4608" width="15.54296875" style="64" customWidth="1"/>
    <col min="4609" max="4609" width="16.453125" style="64" customWidth="1"/>
    <col min="4610" max="4611" width="8.81640625" style="64"/>
    <col min="4612" max="4612" width="35.453125" style="64" customWidth="1"/>
    <col min="4613" max="4857" width="8.81640625" style="64"/>
    <col min="4858" max="4858" width="7.54296875" style="64" customWidth="1"/>
    <col min="4859" max="4859" width="24.1796875" style="64" customWidth="1"/>
    <col min="4860" max="4860" width="42.1796875" style="64" customWidth="1"/>
    <col min="4861" max="4861" width="12.453125" style="64" customWidth="1"/>
    <col min="4862" max="4862" width="18.1796875" style="64" customWidth="1"/>
    <col min="4863" max="4863" width="11.453125" style="64" customWidth="1"/>
    <col min="4864" max="4864" width="15.54296875" style="64" customWidth="1"/>
    <col min="4865" max="4865" width="16.453125" style="64" customWidth="1"/>
    <col min="4866" max="4867" width="8.81640625" style="64"/>
    <col min="4868" max="4868" width="35.453125" style="64" customWidth="1"/>
    <col min="4869" max="5113" width="8.81640625" style="64"/>
    <col min="5114" max="5114" width="7.54296875" style="64" customWidth="1"/>
    <col min="5115" max="5115" width="24.1796875" style="64" customWidth="1"/>
    <col min="5116" max="5116" width="42.1796875" style="64" customWidth="1"/>
    <col min="5117" max="5117" width="12.453125" style="64" customWidth="1"/>
    <col min="5118" max="5118" width="18.1796875" style="64" customWidth="1"/>
    <col min="5119" max="5119" width="11.453125" style="64" customWidth="1"/>
    <col min="5120" max="5120" width="15.54296875" style="64" customWidth="1"/>
    <col min="5121" max="5121" width="16.453125" style="64" customWidth="1"/>
    <col min="5122" max="5123" width="8.81640625" style="64"/>
    <col min="5124" max="5124" width="35.453125" style="64" customWidth="1"/>
    <col min="5125" max="5369" width="8.81640625" style="64"/>
    <col min="5370" max="5370" width="7.54296875" style="64" customWidth="1"/>
    <col min="5371" max="5371" width="24.1796875" style="64" customWidth="1"/>
    <col min="5372" max="5372" width="42.1796875" style="64" customWidth="1"/>
    <col min="5373" max="5373" width="12.453125" style="64" customWidth="1"/>
    <col min="5374" max="5374" width="18.1796875" style="64" customWidth="1"/>
    <col min="5375" max="5375" width="11.453125" style="64" customWidth="1"/>
    <col min="5376" max="5376" width="15.54296875" style="64" customWidth="1"/>
    <col min="5377" max="5377" width="16.453125" style="64" customWidth="1"/>
    <col min="5378" max="5379" width="8.81640625" style="64"/>
    <col min="5380" max="5380" width="35.453125" style="64" customWidth="1"/>
    <col min="5381" max="5625" width="8.81640625" style="64"/>
    <col min="5626" max="5626" width="7.54296875" style="64" customWidth="1"/>
    <col min="5627" max="5627" width="24.1796875" style="64" customWidth="1"/>
    <col min="5628" max="5628" width="42.1796875" style="64" customWidth="1"/>
    <col min="5629" max="5629" width="12.453125" style="64" customWidth="1"/>
    <col min="5630" max="5630" width="18.1796875" style="64" customWidth="1"/>
    <col min="5631" max="5631" width="11.453125" style="64" customWidth="1"/>
    <col min="5632" max="5632" width="15.54296875" style="64" customWidth="1"/>
    <col min="5633" max="5633" width="16.453125" style="64" customWidth="1"/>
    <col min="5634" max="5635" width="8.81640625" style="64"/>
    <col min="5636" max="5636" width="35.453125" style="64" customWidth="1"/>
    <col min="5637" max="5881" width="8.81640625" style="64"/>
    <col min="5882" max="5882" width="7.54296875" style="64" customWidth="1"/>
    <col min="5883" max="5883" width="24.1796875" style="64" customWidth="1"/>
    <col min="5884" max="5884" width="42.1796875" style="64" customWidth="1"/>
    <col min="5885" max="5885" width="12.453125" style="64" customWidth="1"/>
    <col min="5886" max="5886" width="18.1796875" style="64" customWidth="1"/>
    <col min="5887" max="5887" width="11.453125" style="64" customWidth="1"/>
    <col min="5888" max="5888" width="15.54296875" style="64" customWidth="1"/>
    <col min="5889" max="5889" width="16.453125" style="64" customWidth="1"/>
    <col min="5890" max="5891" width="8.81640625" style="64"/>
    <col min="5892" max="5892" width="35.453125" style="64" customWidth="1"/>
    <col min="5893" max="6137" width="8.81640625" style="64"/>
    <col min="6138" max="6138" width="7.54296875" style="64" customWidth="1"/>
    <col min="6139" max="6139" width="24.1796875" style="64" customWidth="1"/>
    <col min="6140" max="6140" width="42.1796875" style="64" customWidth="1"/>
    <col min="6141" max="6141" width="12.453125" style="64" customWidth="1"/>
    <col min="6142" max="6142" width="18.1796875" style="64" customWidth="1"/>
    <col min="6143" max="6143" width="11.453125" style="64" customWidth="1"/>
    <col min="6144" max="6144" width="15.54296875" style="64" customWidth="1"/>
    <col min="6145" max="6145" width="16.453125" style="64" customWidth="1"/>
    <col min="6146" max="6147" width="8.81640625" style="64"/>
    <col min="6148" max="6148" width="35.453125" style="64" customWidth="1"/>
    <col min="6149" max="6393" width="8.81640625" style="64"/>
    <col min="6394" max="6394" width="7.54296875" style="64" customWidth="1"/>
    <col min="6395" max="6395" width="24.1796875" style="64" customWidth="1"/>
    <col min="6396" max="6396" width="42.1796875" style="64" customWidth="1"/>
    <col min="6397" max="6397" width="12.453125" style="64" customWidth="1"/>
    <col min="6398" max="6398" width="18.1796875" style="64" customWidth="1"/>
    <col min="6399" max="6399" width="11.453125" style="64" customWidth="1"/>
    <col min="6400" max="6400" width="15.54296875" style="64" customWidth="1"/>
    <col min="6401" max="6401" width="16.453125" style="64" customWidth="1"/>
    <col min="6402" max="6403" width="8.81640625" style="64"/>
    <col min="6404" max="6404" width="35.453125" style="64" customWidth="1"/>
    <col min="6405" max="6649" width="8.81640625" style="64"/>
    <col min="6650" max="6650" width="7.54296875" style="64" customWidth="1"/>
    <col min="6651" max="6651" width="24.1796875" style="64" customWidth="1"/>
    <col min="6652" max="6652" width="42.1796875" style="64" customWidth="1"/>
    <col min="6653" max="6653" width="12.453125" style="64" customWidth="1"/>
    <col min="6654" max="6654" width="18.1796875" style="64" customWidth="1"/>
    <col min="6655" max="6655" width="11.453125" style="64" customWidth="1"/>
    <col min="6656" max="6656" width="15.54296875" style="64" customWidth="1"/>
    <col min="6657" max="6657" width="16.453125" style="64" customWidth="1"/>
    <col min="6658" max="6659" width="8.81640625" style="64"/>
    <col min="6660" max="6660" width="35.453125" style="64" customWidth="1"/>
    <col min="6661" max="6905" width="8.81640625" style="64"/>
    <col min="6906" max="6906" width="7.54296875" style="64" customWidth="1"/>
    <col min="6907" max="6907" width="24.1796875" style="64" customWidth="1"/>
    <col min="6908" max="6908" width="42.1796875" style="64" customWidth="1"/>
    <col min="6909" max="6909" width="12.453125" style="64" customWidth="1"/>
    <col min="6910" max="6910" width="18.1796875" style="64" customWidth="1"/>
    <col min="6911" max="6911" width="11.453125" style="64" customWidth="1"/>
    <col min="6912" max="6912" width="15.54296875" style="64" customWidth="1"/>
    <col min="6913" max="6913" width="16.453125" style="64" customWidth="1"/>
    <col min="6914" max="6915" width="8.81640625" style="64"/>
    <col min="6916" max="6916" width="35.453125" style="64" customWidth="1"/>
    <col min="6917" max="7161" width="8.81640625" style="64"/>
    <col min="7162" max="7162" width="7.54296875" style="64" customWidth="1"/>
    <col min="7163" max="7163" width="24.1796875" style="64" customWidth="1"/>
    <col min="7164" max="7164" width="42.1796875" style="64" customWidth="1"/>
    <col min="7165" max="7165" width="12.453125" style="64" customWidth="1"/>
    <col min="7166" max="7166" width="18.1796875" style="64" customWidth="1"/>
    <col min="7167" max="7167" width="11.453125" style="64" customWidth="1"/>
    <col min="7168" max="7168" width="15.54296875" style="64" customWidth="1"/>
    <col min="7169" max="7169" width="16.453125" style="64" customWidth="1"/>
    <col min="7170" max="7171" width="8.81640625" style="64"/>
    <col min="7172" max="7172" width="35.453125" style="64" customWidth="1"/>
    <col min="7173" max="7417" width="8.81640625" style="64"/>
    <col min="7418" max="7418" width="7.54296875" style="64" customWidth="1"/>
    <col min="7419" max="7419" width="24.1796875" style="64" customWidth="1"/>
    <col min="7420" max="7420" width="42.1796875" style="64" customWidth="1"/>
    <col min="7421" max="7421" width="12.453125" style="64" customWidth="1"/>
    <col min="7422" max="7422" width="18.1796875" style="64" customWidth="1"/>
    <col min="7423" max="7423" width="11.453125" style="64" customWidth="1"/>
    <col min="7424" max="7424" width="15.54296875" style="64" customWidth="1"/>
    <col min="7425" max="7425" width="16.453125" style="64" customWidth="1"/>
    <col min="7426" max="7427" width="8.81640625" style="64"/>
    <col min="7428" max="7428" width="35.453125" style="64" customWidth="1"/>
    <col min="7429" max="7673" width="8.81640625" style="64"/>
    <col min="7674" max="7674" width="7.54296875" style="64" customWidth="1"/>
    <col min="7675" max="7675" width="24.1796875" style="64" customWidth="1"/>
    <col min="7676" max="7676" width="42.1796875" style="64" customWidth="1"/>
    <col min="7677" max="7677" width="12.453125" style="64" customWidth="1"/>
    <col min="7678" max="7678" width="18.1796875" style="64" customWidth="1"/>
    <col min="7679" max="7679" width="11.453125" style="64" customWidth="1"/>
    <col min="7680" max="7680" width="15.54296875" style="64" customWidth="1"/>
    <col min="7681" max="7681" width="16.453125" style="64" customWidth="1"/>
    <col min="7682" max="7683" width="8.81640625" style="64"/>
    <col min="7684" max="7684" width="35.453125" style="64" customWidth="1"/>
    <col min="7685" max="7929" width="8.81640625" style="64"/>
    <col min="7930" max="7930" width="7.54296875" style="64" customWidth="1"/>
    <col min="7931" max="7931" width="24.1796875" style="64" customWidth="1"/>
    <col min="7932" max="7932" width="42.1796875" style="64" customWidth="1"/>
    <col min="7933" max="7933" width="12.453125" style="64" customWidth="1"/>
    <col min="7934" max="7934" width="18.1796875" style="64" customWidth="1"/>
    <col min="7935" max="7935" width="11.453125" style="64" customWidth="1"/>
    <col min="7936" max="7936" width="15.54296875" style="64" customWidth="1"/>
    <col min="7937" max="7937" width="16.453125" style="64" customWidth="1"/>
    <col min="7938" max="7939" width="8.81640625" style="64"/>
    <col min="7940" max="7940" width="35.453125" style="64" customWidth="1"/>
    <col min="7941" max="8185" width="8.81640625" style="64"/>
    <col min="8186" max="8186" width="7.54296875" style="64" customWidth="1"/>
    <col min="8187" max="8187" width="24.1796875" style="64" customWidth="1"/>
    <col min="8188" max="8188" width="42.1796875" style="64" customWidth="1"/>
    <col min="8189" max="8189" width="12.453125" style="64" customWidth="1"/>
    <col min="8190" max="8190" width="18.1796875" style="64" customWidth="1"/>
    <col min="8191" max="8191" width="11.453125" style="64" customWidth="1"/>
    <col min="8192" max="8192" width="15.54296875" style="64" customWidth="1"/>
    <col min="8193" max="8193" width="16.453125" style="64" customWidth="1"/>
    <col min="8194" max="8195" width="8.81640625" style="64"/>
    <col min="8196" max="8196" width="35.453125" style="64" customWidth="1"/>
    <col min="8197" max="8441" width="8.81640625" style="64"/>
    <col min="8442" max="8442" width="7.54296875" style="64" customWidth="1"/>
    <col min="8443" max="8443" width="24.1796875" style="64" customWidth="1"/>
    <col min="8444" max="8444" width="42.1796875" style="64" customWidth="1"/>
    <col min="8445" max="8445" width="12.453125" style="64" customWidth="1"/>
    <col min="8446" max="8446" width="18.1796875" style="64" customWidth="1"/>
    <col min="8447" max="8447" width="11.453125" style="64" customWidth="1"/>
    <col min="8448" max="8448" width="15.54296875" style="64" customWidth="1"/>
    <col min="8449" max="8449" width="16.453125" style="64" customWidth="1"/>
    <col min="8450" max="8451" width="8.81640625" style="64"/>
    <col min="8452" max="8452" width="35.453125" style="64" customWidth="1"/>
    <col min="8453" max="8697" width="8.81640625" style="64"/>
    <col min="8698" max="8698" width="7.54296875" style="64" customWidth="1"/>
    <col min="8699" max="8699" width="24.1796875" style="64" customWidth="1"/>
    <col min="8700" max="8700" width="42.1796875" style="64" customWidth="1"/>
    <col min="8701" max="8701" width="12.453125" style="64" customWidth="1"/>
    <col min="8702" max="8702" width="18.1796875" style="64" customWidth="1"/>
    <col min="8703" max="8703" width="11.453125" style="64" customWidth="1"/>
    <col min="8704" max="8704" width="15.54296875" style="64" customWidth="1"/>
    <col min="8705" max="8705" width="16.453125" style="64" customWidth="1"/>
    <col min="8706" max="8707" width="8.81640625" style="64"/>
    <col min="8708" max="8708" width="35.453125" style="64" customWidth="1"/>
    <col min="8709" max="8953" width="8.81640625" style="64"/>
    <col min="8954" max="8954" width="7.54296875" style="64" customWidth="1"/>
    <col min="8955" max="8955" width="24.1796875" style="64" customWidth="1"/>
    <col min="8956" max="8956" width="42.1796875" style="64" customWidth="1"/>
    <col min="8957" max="8957" width="12.453125" style="64" customWidth="1"/>
    <col min="8958" max="8958" width="18.1796875" style="64" customWidth="1"/>
    <col min="8959" max="8959" width="11.453125" style="64" customWidth="1"/>
    <col min="8960" max="8960" width="15.54296875" style="64" customWidth="1"/>
    <col min="8961" max="8961" width="16.453125" style="64" customWidth="1"/>
    <col min="8962" max="8963" width="8.81640625" style="64"/>
    <col min="8964" max="8964" width="35.453125" style="64" customWidth="1"/>
    <col min="8965" max="9209" width="8.81640625" style="64"/>
    <col min="9210" max="9210" width="7.54296875" style="64" customWidth="1"/>
    <col min="9211" max="9211" width="24.1796875" style="64" customWidth="1"/>
    <col min="9212" max="9212" width="42.1796875" style="64" customWidth="1"/>
    <col min="9213" max="9213" width="12.453125" style="64" customWidth="1"/>
    <col min="9214" max="9214" width="18.1796875" style="64" customWidth="1"/>
    <col min="9215" max="9215" width="11.453125" style="64" customWidth="1"/>
    <col min="9216" max="9216" width="15.54296875" style="64" customWidth="1"/>
    <col min="9217" max="9217" width="16.453125" style="64" customWidth="1"/>
    <col min="9218" max="9219" width="8.81640625" style="64"/>
    <col min="9220" max="9220" width="35.453125" style="64" customWidth="1"/>
    <col min="9221" max="9465" width="8.81640625" style="64"/>
    <col min="9466" max="9466" width="7.54296875" style="64" customWidth="1"/>
    <col min="9467" max="9467" width="24.1796875" style="64" customWidth="1"/>
    <col min="9468" max="9468" width="42.1796875" style="64" customWidth="1"/>
    <col min="9469" max="9469" width="12.453125" style="64" customWidth="1"/>
    <col min="9470" max="9470" width="18.1796875" style="64" customWidth="1"/>
    <col min="9471" max="9471" width="11.453125" style="64" customWidth="1"/>
    <col min="9472" max="9472" width="15.54296875" style="64" customWidth="1"/>
    <col min="9473" max="9473" width="16.453125" style="64" customWidth="1"/>
    <col min="9474" max="9475" width="8.81640625" style="64"/>
    <col min="9476" max="9476" width="35.453125" style="64" customWidth="1"/>
    <col min="9477" max="9721" width="8.81640625" style="64"/>
    <col min="9722" max="9722" width="7.54296875" style="64" customWidth="1"/>
    <col min="9723" max="9723" width="24.1796875" style="64" customWidth="1"/>
    <col min="9724" max="9724" width="42.1796875" style="64" customWidth="1"/>
    <col min="9725" max="9725" width="12.453125" style="64" customWidth="1"/>
    <col min="9726" max="9726" width="18.1796875" style="64" customWidth="1"/>
    <col min="9727" max="9727" width="11.453125" style="64" customWidth="1"/>
    <col min="9728" max="9728" width="15.54296875" style="64" customWidth="1"/>
    <col min="9729" max="9729" width="16.453125" style="64" customWidth="1"/>
    <col min="9730" max="9731" width="8.81640625" style="64"/>
    <col min="9732" max="9732" width="35.453125" style="64" customWidth="1"/>
    <col min="9733" max="9977" width="8.81640625" style="64"/>
    <col min="9978" max="9978" width="7.54296875" style="64" customWidth="1"/>
    <col min="9979" max="9979" width="24.1796875" style="64" customWidth="1"/>
    <col min="9980" max="9980" width="42.1796875" style="64" customWidth="1"/>
    <col min="9981" max="9981" width="12.453125" style="64" customWidth="1"/>
    <col min="9982" max="9982" width="18.1796875" style="64" customWidth="1"/>
    <col min="9983" max="9983" width="11.453125" style="64" customWidth="1"/>
    <col min="9984" max="9984" width="15.54296875" style="64" customWidth="1"/>
    <col min="9985" max="9985" width="16.453125" style="64" customWidth="1"/>
    <col min="9986" max="9987" width="8.81640625" style="64"/>
    <col min="9988" max="9988" width="35.453125" style="64" customWidth="1"/>
    <col min="9989" max="10233" width="8.81640625" style="64"/>
    <col min="10234" max="10234" width="7.54296875" style="64" customWidth="1"/>
    <col min="10235" max="10235" width="24.1796875" style="64" customWidth="1"/>
    <col min="10236" max="10236" width="42.1796875" style="64" customWidth="1"/>
    <col min="10237" max="10237" width="12.453125" style="64" customWidth="1"/>
    <col min="10238" max="10238" width="18.1796875" style="64" customWidth="1"/>
    <col min="10239" max="10239" width="11.453125" style="64" customWidth="1"/>
    <col min="10240" max="10240" width="15.54296875" style="64" customWidth="1"/>
    <col min="10241" max="10241" width="16.453125" style="64" customWidth="1"/>
    <col min="10242" max="10243" width="8.81640625" style="64"/>
    <col min="10244" max="10244" width="35.453125" style="64" customWidth="1"/>
    <col min="10245" max="10489" width="8.81640625" style="64"/>
    <col min="10490" max="10490" width="7.54296875" style="64" customWidth="1"/>
    <col min="10491" max="10491" width="24.1796875" style="64" customWidth="1"/>
    <col min="10492" max="10492" width="42.1796875" style="64" customWidth="1"/>
    <col min="10493" max="10493" width="12.453125" style="64" customWidth="1"/>
    <col min="10494" max="10494" width="18.1796875" style="64" customWidth="1"/>
    <col min="10495" max="10495" width="11.453125" style="64" customWidth="1"/>
    <col min="10496" max="10496" width="15.54296875" style="64" customWidth="1"/>
    <col min="10497" max="10497" width="16.453125" style="64" customWidth="1"/>
    <col min="10498" max="10499" width="8.81640625" style="64"/>
    <col min="10500" max="10500" width="35.453125" style="64" customWidth="1"/>
    <col min="10501" max="10745" width="8.81640625" style="64"/>
    <col min="10746" max="10746" width="7.54296875" style="64" customWidth="1"/>
    <col min="10747" max="10747" width="24.1796875" style="64" customWidth="1"/>
    <col min="10748" max="10748" width="42.1796875" style="64" customWidth="1"/>
    <col min="10749" max="10749" width="12.453125" style="64" customWidth="1"/>
    <col min="10750" max="10750" width="18.1796875" style="64" customWidth="1"/>
    <col min="10751" max="10751" width="11.453125" style="64" customWidth="1"/>
    <col min="10752" max="10752" width="15.54296875" style="64" customWidth="1"/>
    <col min="10753" max="10753" width="16.453125" style="64" customWidth="1"/>
    <col min="10754" max="10755" width="8.81640625" style="64"/>
    <col min="10756" max="10756" width="35.453125" style="64" customWidth="1"/>
    <col min="10757" max="11001" width="8.81640625" style="64"/>
    <col min="11002" max="11002" width="7.54296875" style="64" customWidth="1"/>
    <col min="11003" max="11003" width="24.1796875" style="64" customWidth="1"/>
    <col min="11004" max="11004" width="42.1796875" style="64" customWidth="1"/>
    <col min="11005" max="11005" width="12.453125" style="64" customWidth="1"/>
    <col min="11006" max="11006" width="18.1796875" style="64" customWidth="1"/>
    <col min="11007" max="11007" width="11.453125" style="64" customWidth="1"/>
    <col min="11008" max="11008" width="15.54296875" style="64" customWidth="1"/>
    <col min="11009" max="11009" width="16.453125" style="64" customWidth="1"/>
    <col min="11010" max="11011" width="8.81640625" style="64"/>
    <col min="11012" max="11012" width="35.453125" style="64" customWidth="1"/>
    <col min="11013" max="11257" width="8.81640625" style="64"/>
    <col min="11258" max="11258" width="7.54296875" style="64" customWidth="1"/>
    <col min="11259" max="11259" width="24.1796875" style="64" customWidth="1"/>
    <col min="11260" max="11260" width="42.1796875" style="64" customWidth="1"/>
    <col min="11261" max="11261" width="12.453125" style="64" customWidth="1"/>
    <col min="11262" max="11262" width="18.1796875" style="64" customWidth="1"/>
    <col min="11263" max="11263" width="11.453125" style="64" customWidth="1"/>
    <col min="11264" max="11264" width="15.54296875" style="64" customWidth="1"/>
    <col min="11265" max="11265" width="16.453125" style="64" customWidth="1"/>
    <col min="11266" max="11267" width="8.81640625" style="64"/>
    <col min="11268" max="11268" width="35.453125" style="64" customWidth="1"/>
    <col min="11269" max="11513" width="8.81640625" style="64"/>
    <col min="11514" max="11514" width="7.54296875" style="64" customWidth="1"/>
    <col min="11515" max="11515" width="24.1796875" style="64" customWidth="1"/>
    <col min="11516" max="11516" width="42.1796875" style="64" customWidth="1"/>
    <col min="11517" max="11517" width="12.453125" style="64" customWidth="1"/>
    <col min="11518" max="11518" width="18.1796875" style="64" customWidth="1"/>
    <col min="11519" max="11519" width="11.453125" style="64" customWidth="1"/>
    <col min="11520" max="11520" width="15.54296875" style="64" customWidth="1"/>
    <col min="11521" max="11521" width="16.453125" style="64" customWidth="1"/>
    <col min="11522" max="11523" width="8.81640625" style="64"/>
    <col min="11524" max="11524" width="35.453125" style="64" customWidth="1"/>
    <col min="11525" max="11769" width="8.81640625" style="64"/>
    <col min="11770" max="11770" width="7.54296875" style="64" customWidth="1"/>
    <col min="11771" max="11771" width="24.1796875" style="64" customWidth="1"/>
    <col min="11772" max="11772" width="42.1796875" style="64" customWidth="1"/>
    <col min="11773" max="11773" width="12.453125" style="64" customWidth="1"/>
    <col min="11774" max="11774" width="18.1796875" style="64" customWidth="1"/>
    <col min="11775" max="11775" width="11.453125" style="64" customWidth="1"/>
    <col min="11776" max="11776" width="15.54296875" style="64" customWidth="1"/>
    <col min="11777" max="11777" width="16.453125" style="64" customWidth="1"/>
    <col min="11778" max="11779" width="8.81640625" style="64"/>
    <col min="11780" max="11780" width="35.453125" style="64" customWidth="1"/>
    <col min="11781" max="12025" width="8.81640625" style="64"/>
    <col min="12026" max="12026" width="7.54296875" style="64" customWidth="1"/>
    <col min="12027" max="12027" width="24.1796875" style="64" customWidth="1"/>
    <col min="12028" max="12028" width="42.1796875" style="64" customWidth="1"/>
    <col min="12029" max="12029" width="12.453125" style="64" customWidth="1"/>
    <col min="12030" max="12030" width="18.1796875" style="64" customWidth="1"/>
    <col min="12031" max="12031" width="11.453125" style="64" customWidth="1"/>
    <col min="12032" max="12032" width="15.54296875" style="64" customWidth="1"/>
    <col min="12033" max="12033" width="16.453125" style="64" customWidth="1"/>
    <col min="12034" max="12035" width="8.81640625" style="64"/>
    <col min="12036" max="12036" width="35.453125" style="64" customWidth="1"/>
    <col min="12037" max="12281" width="8.81640625" style="64"/>
    <col min="12282" max="12282" width="7.54296875" style="64" customWidth="1"/>
    <col min="12283" max="12283" width="24.1796875" style="64" customWidth="1"/>
    <col min="12284" max="12284" width="42.1796875" style="64" customWidth="1"/>
    <col min="12285" max="12285" width="12.453125" style="64" customWidth="1"/>
    <col min="12286" max="12286" width="18.1796875" style="64" customWidth="1"/>
    <col min="12287" max="12287" width="11.453125" style="64" customWidth="1"/>
    <col min="12288" max="12288" width="15.54296875" style="64" customWidth="1"/>
    <col min="12289" max="12289" width="16.453125" style="64" customWidth="1"/>
    <col min="12290" max="12291" width="8.81640625" style="64"/>
    <col min="12292" max="12292" width="35.453125" style="64" customWidth="1"/>
    <col min="12293" max="12537" width="8.81640625" style="64"/>
    <col min="12538" max="12538" width="7.54296875" style="64" customWidth="1"/>
    <col min="12539" max="12539" width="24.1796875" style="64" customWidth="1"/>
    <col min="12540" max="12540" width="42.1796875" style="64" customWidth="1"/>
    <col min="12541" max="12541" width="12.453125" style="64" customWidth="1"/>
    <col min="12542" max="12542" width="18.1796875" style="64" customWidth="1"/>
    <col min="12543" max="12543" width="11.453125" style="64" customWidth="1"/>
    <col min="12544" max="12544" width="15.54296875" style="64" customWidth="1"/>
    <col min="12545" max="12545" width="16.453125" style="64" customWidth="1"/>
    <col min="12546" max="12547" width="8.81640625" style="64"/>
    <col min="12548" max="12548" width="35.453125" style="64" customWidth="1"/>
    <col min="12549" max="12793" width="8.81640625" style="64"/>
    <col min="12794" max="12794" width="7.54296875" style="64" customWidth="1"/>
    <col min="12795" max="12795" width="24.1796875" style="64" customWidth="1"/>
    <col min="12796" max="12796" width="42.1796875" style="64" customWidth="1"/>
    <col min="12797" max="12797" width="12.453125" style="64" customWidth="1"/>
    <col min="12798" max="12798" width="18.1796875" style="64" customWidth="1"/>
    <col min="12799" max="12799" width="11.453125" style="64" customWidth="1"/>
    <col min="12800" max="12800" width="15.54296875" style="64" customWidth="1"/>
    <col min="12801" max="12801" width="16.453125" style="64" customWidth="1"/>
    <col min="12802" max="12803" width="8.81640625" style="64"/>
    <col min="12804" max="12804" width="35.453125" style="64" customWidth="1"/>
    <col min="12805" max="13049" width="8.81640625" style="64"/>
    <col min="13050" max="13050" width="7.54296875" style="64" customWidth="1"/>
    <col min="13051" max="13051" width="24.1796875" style="64" customWidth="1"/>
    <col min="13052" max="13052" width="42.1796875" style="64" customWidth="1"/>
    <col min="13053" max="13053" width="12.453125" style="64" customWidth="1"/>
    <col min="13054" max="13054" width="18.1796875" style="64" customWidth="1"/>
    <col min="13055" max="13055" width="11.453125" style="64" customWidth="1"/>
    <col min="13056" max="13056" width="15.54296875" style="64" customWidth="1"/>
    <col min="13057" max="13057" width="16.453125" style="64" customWidth="1"/>
    <col min="13058" max="13059" width="8.81640625" style="64"/>
    <col min="13060" max="13060" width="35.453125" style="64" customWidth="1"/>
    <col min="13061" max="13305" width="8.81640625" style="64"/>
    <col min="13306" max="13306" width="7.54296875" style="64" customWidth="1"/>
    <col min="13307" max="13307" width="24.1796875" style="64" customWidth="1"/>
    <col min="13308" max="13308" width="42.1796875" style="64" customWidth="1"/>
    <col min="13309" max="13309" width="12.453125" style="64" customWidth="1"/>
    <col min="13310" max="13310" width="18.1796875" style="64" customWidth="1"/>
    <col min="13311" max="13311" width="11.453125" style="64" customWidth="1"/>
    <col min="13312" max="13312" width="15.54296875" style="64" customWidth="1"/>
    <col min="13313" max="13313" width="16.453125" style="64" customWidth="1"/>
    <col min="13314" max="13315" width="8.81640625" style="64"/>
    <col min="13316" max="13316" width="35.453125" style="64" customWidth="1"/>
    <col min="13317" max="13561" width="8.81640625" style="64"/>
    <col min="13562" max="13562" width="7.54296875" style="64" customWidth="1"/>
    <col min="13563" max="13563" width="24.1796875" style="64" customWidth="1"/>
    <col min="13564" max="13564" width="42.1796875" style="64" customWidth="1"/>
    <col min="13565" max="13565" width="12.453125" style="64" customWidth="1"/>
    <col min="13566" max="13566" width="18.1796875" style="64" customWidth="1"/>
    <col min="13567" max="13567" width="11.453125" style="64" customWidth="1"/>
    <col min="13568" max="13568" width="15.54296875" style="64" customWidth="1"/>
    <col min="13569" max="13569" width="16.453125" style="64" customWidth="1"/>
    <col min="13570" max="13571" width="8.81640625" style="64"/>
    <col min="13572" max="13572" width="35.453125" style="64" customWidth="1"/>
    <col min="13573" max="13817" width="8.81640625" style="64"/>
    <col min="13818" max="13818" width="7.54296875" style="64" customWidth="1"/>
    <col min="13819" max="13819" width="24.1796875" style="64" customWidth="1"/>
    <col min="13820" max="13820" width="42.1796875" style="64" customWidth="1"/>
    <col min="13821" max="13821" width="12.453125" style="64" customWidth="1"/>
    <col min="13822" max="13822" width="18.1796875" style="64" customWidth="1"/>
    <col min="13823" max="13823" width="11.453125" style="64" customWidth="1"/>
    <col min="13824" max="13824" width="15.54296875" style="64" customWidth="1"/>
    <col min="13825" max="13825" width="16.453125" style="64" customWidth="1"/>
    <col min="13826" max="13827" width="8.81640625" style="64"/>
    <col min="13828" max="13828" width="35.453125" style="64" customWidth="1"/>
    <col min="13829" max="14073" width="8.81640625" style="64"/>
    <col min="14074" max="14074" width="7.54296875" style="64" customWidth="1"/>
    <col min="14075" max="14075" width="24.1796875" style="64" customWidth="1"/>
    <col min="14076" max="14076" width="42.1796875" style="64" customWidth="1"/>
    <col min="14077" max="14077" width="12.453125" style="64" customWidth="1"/>
    <col min="14078" max="14078" width="18.1796875" style="64" customWidth="1"/>
    <col min="14079" max="14079" width="11.453125" style="64" customWidth="1"/>
    <col min="14080" max="14080" width="15.54296875" style="64" customWidth="1"/>
    <col min="14081" max="14081" width="16.453125" style="64" customWidth="1"/>
    <col min="14082" max="14083" width="8.81640625" style="64"/>
    <col min="14084" max="14084" width="35.453125" style="64" customWidth="1"/>
    <col min="14085" max="14329" width="8.81640625" style="64"/>
    <col min="14330" max="14330" width="7.54296875" style="64" customWidth="1"/>
    <col min="14331" max="14331" width="24.1796875" style="64" customWidth="1"/>
    <col min="14332" max="14332" width="42.1796875" style="64" customWidth="1"/>
    <col min="14333" max="14333" width="12.453125" style="64" customWidth="1"/>
    <col min="14334" max="14334" width="18.1796875" style="64" customWidth="1"/>
    <col min="14335" max="14335" width="11.453125" style="64" customWidth="1"/>
    <col min="14336" max="14336" width="15.54296875" style="64" customWidth="1"/>
    <col min="14337" max="14337" width="16.453125" style="64" customWidth="1"/>
    <col min="14338" max="14339" width="8.81640625" style="64"/>
    <col min="14340" max="14340" width="35.453125" style="64" customWidth="1"/>
    <col min="14341" max="14585" width="8.81640625" style="64"/>
    <col min="14586" max="14586" width="7.54296875" style="64" customWidth="1"/>
    <col min="14587" max="14587" width="24.1796875" style="64" customWidth="1"/>
    <col min="14588" max="14588" width="42.1796875" style="64" customWidth="1"/>
    <col min="14589" max="14589" width="12.453125" style="64" customWidth="1"/>
    <col min="14590" max="14590" width="18.1796875" style="64" customWidth="1"/>
    <col min="14591" max="14591" width="11.453125" style="64" customWidth="1"/>
    <col min="14592" max="14592" width="15.54296875" style="64" customWidth="1"/>
    <col min="14593" max="14593" width="16.453125" style="64" customWidth="1"/>
    <col min="14594" max="14595" width="8.81640625" style="64"/>
    <col min="14596" max="14596" width="35.453125" style="64" customWidth="1"/>
    <col min="14597" max="14841" width="8.81640625" style="64"/>
    <col min="14842" max="14842" width="7.54296875" style="64" customWidth="1"/>
    <col min="14843" max="14843" width="24.1796875" style="64" customWidth="1"/>
    <col min="14844" max="14844" width="42.1796875" style="64" customWidth="1"/>
    <col min="14845" max="14845" width="12.453125" style="64" customWidth="1"/>
    <col min="14846" max="14846" width="18.1796875" style="64" customWidth="1"/>
    <col min="14847" max="14847" width="11.453125" style="64" customWidth="1"/>
    <col min="14848" max="14848" width="15.54296875" style="64" customWidth="1"/>
    <col min="14849" max="14849" width="16.453125" style="64" customWidth="1"/>
    <col min="14850" max="14851" width="8.81640625" style="64"/>
    <col min="14852" max="14852" width="35.453125" style="64" customWidth="1"/>
    <col min="14853" max="15097" width="8.81640625" style="64"/>
    <col min="15098" max="15098" width="7.54296875" style="64" customWidth="1"/>
    <col min="15099" max="15099" width="24.1796875" style="64" customWidth="1"/>
    <col min="15100" max="15100" width="42.1796875" style="64" customWidth="1"/>
    <col min="15101" max="15101" width="12.453125" style="64" customWidth="1"/>
    <col min="15102" max="15102" width="18.1796875" style="64" customWidth="1"/>
    <col min="15103" max="15103" width="11.453125" style="64" customWidth="1"/>
    <col min="15104" max="15104" width="15.54296875" style="64" customWidth="1"/>
    <col min="15105" max="15105" width="16.453125" style="64" customWidth="1"/>
    <col min="15106" max="15107" width="8.81640625" style="64"/>
    <col min="15108" max="15108" width="35.453125" style="64" customWidth="1"/>
    <col min="15109" max="15353" width="8.81640625" style="64"/>
    <col min="15354" max="15354" width="7.54296875" style="64" customWidth="1"/>
    <col min="15355" max="15355" width="24.1796875" style="64" customWidth="1"/>
    <col min="15356" max="15356" width="42.1796875" style="64" customWidth="1"/>
    <col min="15357" max="15357" width="12.453125" style="64" customWidth="1"/>
    <col min="15358" max="15358" width="18.1796875" style="64" customWidth="1"/>
    <col min="15359" max="15359" width="11.453125" style="64" customWidth="1"/>
    <col min="15360" max="15360" width="15.54296875" style="64" customWidth="1"/>
    <col min="15361" max="15361" width="16.453125" style="64" customWidth="1"/>
    <col min="15362" max="15363" width="8.81640625" style="64"/>
    <col min="15364" max="15364" width="35.453125" style="64" customWidth="1"/>
    <col min="15365" max="15609" width="8.81640625" style="64"/>
    <col min="15610" max="15610" width="7.54296875" style="64" customWidth="1"/>
    <col min="15611" max="15611" width="24.1796875" style="64" customWidth="1"/>
    <col min="15612" max="15612" width="42.1796875" style="64" customWidth="1"/>
    <col min="15613" max="15613" width="12.453125" style="64" customWidth="1"/>
    <col min="15614" max="15614" width="18.1796875" style="64" customWidth="1"/>
    <col min="15615" max="15615" width="11.453125" style="64" customWidth="1"/>
    <col min="15616" max="15616" width="15.54296875" style="64" customWidth="1"/>
    <col min="15617" max="15617" width="16.453125" style="64" customWidth="1"/>
    <col min="15618" max="15619" width="8.81640625" style="64"/>
    <col min="15620" max="15620" width="35.453125" style="64" customWidth="1"/>
    <col min="15621" max="15865" width="8.81640625" style="64"/>
    <col min="15866" max="15866" width="7.54296875" style="64" customWidth="1"/>
    <col min="15867" max="15867" width="24.1796875" style="64" customWidth="1"/>
    <col min="15868" max="15868" width="42.1796875" style="64" customWidth="1"/>
    <col min="15869" max="15869" width="12.453125" style="64" customWidth="1"/>
    <col min="15870" max="15870" width="18.1796875" style="64" customWidth="1"/>
    <col min="15871" max="15871" width="11.453125" style="64" customWidth="1"/>
    <col min="15872" max="15872" width="15.54296875" style="64" customWidth="1"/>
    <col min="15873" max="15873" width="16.453125" style="64" customWidth="1"/>
    <col min="15874" max="15875" width="8.81640625" style="64"/>
    <col min="15876" max="15876" width="35.453125" style="64" customWidth="1"/>
    <col min="15877" max="16121" width="8.81640625" style="64"/>
    <col min="16122" max="16122" width="7.54296875" style="64" customWidth="1"/>
    <col min="16123" max="16123" width="24.1796875" style="64" customWidth="1"/>
    <col min="16124" max="16124" width="42.1796875" style="64" customWidth="1"/>
    <col min="16125" max="16125" width="12.453125" style="64" customWidth="1"/>
    <col min="16126" max="16126" width="18.1796875" style="64" customWidth="1"/>
    <col min="16127" max="16127" width="11.453125" style="64" customWidth="1"/>
    <col min="16128" max="16128" width="15.54296875" style="64" customWidth="1"/>
    <col min="16129" max="16129" width="16.453125" style="64" customWidth="1"/>
    <col min="16130" max="16131" width="8.81640625" style="64"/>
    <col min="16132" max="16132" width="35.453125" style="64" customWidth="1"/>
    <col min="16133" max="16384" width="8.81640625" style="64"/>
  </cols>
  <sheetData>
    <row r="1" spans="1:8" x14ac:dyDescent="0.3">
      <c r="A1" s="282" t="s">
        <v>236</v>
      </c>
      <c r="B1" s="282"/>
      <c r="C1" s="282"/>
      <c r="D1" s="282"/>
      <c r="E1" s="282"/>
      <c r="F1" s="282"/>
      <c r="G1" s="282"/>
      <c r="H1" s="282"/>
    </row>
    <row r="2" spans="1:8" ht="20.25" customHeight="1" x14ac:dyDescent="0.3">
      <c r="A2" s="282"/>
      <c r="B2" s="282"/>
      <c r="C2" s="282"/>
      <c r="D2" s="282"/>
      <c r="E2" s="282"/>
      <c r="F2" s="282"/>
      <c r="G2" s="282"/>
      <c r="H2" s="282"/>
    </row>
    <row r="3" spans="1:8" ht="19.5" customHeight="1" x14ac:dyDescent="0.3">
      <c r="A3" s="283" t="s">
        <v>102</v>
      </c>
      <c r="B3" s="283"/>
      <c r="C3" s="65" t="s">
        <v>108</v>
      </c>
      <c r="D3" s="284"/>
      <c r="E3" s="284"/>
      <c r="F3" s="284"/>
      <c r="G3" s="284"/>
      <c r="H3" s="284"/>
    </row>
    <row r="4" spans="1:8" ht="17.5" x14ac:dyDescent="0.3">
      <c r="A4" s="283" t="s">
        <v>103</v>
      </c>
      <c r="B4" s="283"/>
      <c r="C4" s="65" t="s">
        <v>109</v>
      </c>
      <c r="D4" s="284"/>
      <c r="E4" s="284"/>
      <c r="F4" s="284"/>
      <c r="G4" s="284"/>
      <c r="H4" s="284"/>
    </row>
    <row r="5" spans="1:8" ht="17.5" x14ac:dyDescent="0.3">
      <c r="A5" s="283" t="s">
        <v>104</v>
      </c>
      <c r="B5" s="283"/>
      <c r="C5" s="65" t="s">
        <v>237</v>
      </c>
      <c r="D5" s="284"/>
      <c r="E5" s="284"/>
      <c r="F5" s="284"/>
      <c r="G5" s="284"/>
      <c r="H5" s="284"/>
    </row>
    <row r="6" spans="1:8" ht="17.5" x14ac:dyDescent="0.3">
      <c r="A6" s="283" t="s">
        <v>110</v>
      </c>
      <c r="B6" s="283"/>
      <c r="C6" s="66">
        <v>2023</v>
      </c>
      <c r="D6" s="284"/>
      <c r="E6" s="284"/>
      <c r="F6" s="284"/>
      <c r="G6" s="284"/>
      <c r="H6" s="284"/>
    </row>
    <row r="7" spans="1:8" ht="17.5" x14ac:dyDescent="0.3">
      <c r="A7" s="283" t="s">
        <v>111</v>
      </c>
      <c r="B7" s="283"/>
      <c r="C7" s="104">
        <f>G118</f>
        <v>0</v>
      </c>
      <c r="D7" s="284"/>
      <c r="E7" s="284"/>
      <c r="F7" s="284"/>
      <c r="G7" s="284"/>
      <c r="H7" s="284"/>
    </row>
    <row r="8" spans="1:8" ht="18" thickBot="1" x14ac:dyDescent="0.35">
      <c r="A8" s="289" t="s">
        <v>112</v>
      </c>
      <c r="B8" s="289"/>
      <c r="C8" s="290" t="s">
        <v>113</v>
      </c>
      <c r="D8" s="290"/>
      <c r="E8" s="290"/>
      <c r="F8" s="290"/>
      <c r="G8" s="290"/>
      <c r="H8" s="290"/>
    </row>
    <row r="9" spans="1:8" ht="14" x14ac:dyDescent="0.3">
      <c r="A9" s="293" t="s">
        <v>114</v>
      </c>
      <c r="B9" s="285" t="s">
        <v>115</v>
      </c>
      <c r="C9" s="285"/>
      <c r="D9" s="295" t="s">
        <v>116</v>
      </c>
      <c r="E9" s="285" t="s">
        <v>117</v>
      </c>
      <c r="F9" s="285"/>
      <c r="G9" s="285"/>
      <c r="H9" s="286"/>
    </row>
    <row r="10" spans="1:8" ht="12.75" customHeight="1" x14ac:dyDescent="0.3">
      <c r="A10" s="294"/>
      <c r="B10" s="287"/>
      <c r="C10" s="287"/>
      <c r="D10" s="296"/>
      <c r="E10" s="287" t="s">
        <v>75</v>
      </c>
      <c r="F10" s="287" t="s">
        <v>118</v>
      </c>
      <c r="G10" s="287" t="s">
        <v>139</v>
      </c>
      <c r="H10" s="288" t="s">
        <v>76</v>
      </c>
    </row>
    <row r="11" spans="1:8" ht="12.75" customHeight="1" x14ac:dyDescent="0.3">
      <c r="A11" s="294"/>
      <c r="B11" s="287"/>
      <c r="C11" s="287"/>
      <c r="D11" s="296"/>
      <c r="E11" s="287"/>
      <c r="F11" s="287"/>
      <c r="G11" s="287"/>
      <c r="H11" s="288"/>
    </row>
    <row r="12" spans="1:8" ht="12.75" customHeight="1" x14ac:dyDescent="0.3">
      <c r="A12" s="294"/>
      <c r="B12" s="287"/>
      <c r="C12" s="287"/>
      <c r="D12" s="296"/>
      <c r="E12" s="287"/>
      <c r="F12" s="287"/>
      <c r="G12" s="287"/>
      <c r="H12" s="288"/>
    </row>
    <row r="13" spans="1:8" ht="24" customHeight="1" x14ac:dyDescent="0.3">
      <c r="A13" s="67" t="s">
        <v>73</v>
      </c>
      <c r="B13" s="291" t="s">
        <v>119</v>
      </c>
      <c r="C13" s="291"/>
      <c r="D13" s="68"/>
      <c r="E13" s="68"/>
      <c r="F13" s="68"/>
      <c r="G13" s="69"/>
      <c r="H13" s="70"/>
    </row>
    <row r="14" spans="1:8" ht="15.5" x14ac:dyDescent="0.3">
      <c r="A14" s="71">
        <v>1</v>
      </c>
      <c r="B14" s="292" t="s">
        <v>120</v>
      </c>
      <c r="C14" s="292"/>
      <c r="D14" s="72" t="s">
        <v>121</v>
      </c>
      <c r="E14" s="73">
        <v>20</v>
      </c>
      <c r="F14" s="73"/>
      <c r="G14" s="74">
        <f>E14*F14</f>
        <v>0</v>
      </c>
      <c r="H14" s="75"/>
    </row>
    <row r="15" spans="1:8" x14ac:dyDescent="0.3">
      <c r="A15" s="71">
        <v>2</v>
      </c>
      <c r="B15" s="292" t="s">
        <v>122</v>
      </c>
      <c r="C15" s="292"/>
      <c r="D15" s="72" t="s">
        <v>81</v>
      </c>
      <c r="E15" s="73">
        <v>100</v>
      </c>
      <c r="F15" s="73"/>
      <c r="G15" s="74">
        <f>E15*F15</f>
        <v>0</v>
      </c>
      <c r="H15" s="75"/>
    </row>
    <row r="16" spans="1:8" ht="13.5" x14ac:dyDescent="0.3">
      <c r="A16" s="71">
        <v>3</v>
      </c>
      <c r="B16" s="292" t="s">
        <v>123</v>
      </c>
      <c r="C16" s="292"/>
      <c r="D16" s="72" t="s">
        <v>81</v>
      </c>
      <c r="E16" s="73">
        <v>80</v>
      </c>
      <c r="F16" s="73"/>
      <c r="G16" s="74">
        <f>E16*F16</f>
        <v>0</v>
      </c>
      <c r="H16" s="76"/>
    </row>
    <row r="17" spans="1:8" ht="15.5" x14ac:dyDescent="0.3">
      <c r="A17" s="71">
        <v>4</v>
      </c>
      <c r="B17" s="292" t="s">
        <v>124</v>
      </c>
      <c r="C17" s="292"/>
      <c r="D17" s="72" t="s">
        <v>125</v>
      </c>
      <c r="E17" s="73">
        <v>4.8</v>
      </c>
      <c r="F17" s="73"/>
      <c r="G17" s="74">
        <f>E17*F17</f>
        <v>0</v>
      </c>
      <c r="H17" s="76"/>
    </row>
    <row r="18" spans="1:8" ht="15.5" x14ac:dyDescent="0.3">
      <c r="A18" s="71">
        <v>5</v>
      </c>
      <c r="B18" s="292" t="s">
        <v>126</v>
      </c>
      <c r="C18" s="292"/>
      <c r="D18" s="72" t="s">
        <v>125</v>
      </c>
      <c r="E18" s="73">
        <v>1.2</v>
      </c>
      <c r="F18" s="73"/>
      <c r="G18" s="74">
        <f>E18*F18</f>
        <v>0</v>
      </c>
      <c r="H18" s="76"/>
    </row>
    <row r="19" spans="1:8" ht="13.5" x14ac:dyDescent="0.3">
      <c r="A19" s="71">
        <v>6</v>
      </c>
      <c r="B19" s="292" t="s">
        <v>127</v>
      </c>
      <c r="C19" s="292"/>
      <c r="D19" s="72" t="s">
        <v>128</v>
      </c>
      <c r="E19" s="73">
        <v>1</v>
      </c>
      <c r="F19" s="73"/>
      <c r="G19" s="74">
        <f t="shared" ref="G19:G20" si="0">E19*F19</f>
        <v>0</v>
      </c>
      <c r="H19" s="76"/>
    </row>
    <row r="20" spans="1:8" ht="13.5" x14ac:dyDescent="0.3">
      <c r="A20" s="71">
        <v>7</v>
      </c>
      <c r="B20" s="292" t="s">
        <v>129</v>
      </c>
      <c r="C20" s="292"/>
      <c r="D20" s="72" t="s">
        <v>128</v>
      </c>
      <c r="E20" s="73">
        <v>1</v>
      </c>
      <c r="F20" s="73"/>
      <c r="G20" s="74">
        <f t="shared" si="0"/>
        <v>0</v>
      </c>
      <c r="H20" s="76"/>
    </row>
    <row r="21" spans="1:8" ht="13.5" x14ac:dyDescent="0.3">
      <c r="A21" s="71">
        <v>8</v>
      </c>
      <c r="B21" s="292" t="s">
        <v>130</v>
      </c>
      <c r="C21" s="292"/>
      <c r="D21" s="72" t="s">
        <v>131</v>
      </c>
      <c r="E21" s="73">
        <v>1</v>
      </c>
      <c r="F21" s="73"/>
      <c r="G21" s="74">
        <f>E21*F21</f>
        <v>0</v>
      </c>
      <c r="H21" s="76"/>
    </row>
    <row r="22" spans="1:8" ht="13.5" x14ac:dyDescent="0.3">
      <c r="A22" s="71">
        <v>9</v>
      </c>
      <c r="B22" s="292" t="s">
        <v>132</v>
      </c>
      <c r="C22" s="292"/>
      <c r="D22" s="72" t="s">
        <v>133</v>
      </c>
      <c r="E22" s="73">
        <v>8</v>
      </c>
      <c r="F22" s="73"/>
      <c r="G22" s="74">
        <f>E22*F22</f>
        <v>0</v>
      </c>
      <c r="H22" s="76"/>
    </row>
    <row r="23" spans="1:8" ht="15.5" x14ac:dyDescent="0.3">
      <c r="A23" s="71">
        <v>10</v>
      </c>
      <c r="B23" s="292" t="s">
        <v>134</v>
      </c>
      <c r="C23" s="292"/>
      <c r="D23" s="72" t="s">
        <v>125</v>
      </c>
      <c r="E23" s="73">
        <v>2.5</v>
      </c>
      <c r="F23" s="73"/>
      <c r="G23" s="74">
        <f>E23*F23</f>
        <v>0</v>
      </c>
      <c r="H23" s="76"/>
    </row>
    <row r="24" spans="1:8" ht="13.4" customHeight="1" x14ac:dyDescent="0.3">
      <c r="A24" s="71">
        <v>11</v>
      </c>
      <c r="B24" s="292" t="s">
        <v>135</v>
      </c>
      <c r="C24" s="292"/>
      <c r="D24" s="72" t="s">
        <v>128</v>
      </c>
      <c r="E24" s="73">
        <v>1</v>
      </c>
      <c r="F24" s="73"/>
      <c r="G24" s="74">
        <f>E24*F24</f>
        <v>0</v>
      </c>
      <c r="H24" s="76"/>
    </row>
    <row r="25" spans="1:8" ht="26.25" customHeight="1" x14ac:dyDescent="0.3">
      <c r="A25" s="297" t="s">
        <v>136</v>
      </c>
      <c r="B25" s="298"/>
      <c r="C25" s="298"/>
      <c r="D25" s="298"/>
      <c r="E25" s="298"/>
      <c r="F25" s="298"/>
      <c r="G25" s="77">
        <f>SUM(G14:G24)</f>
        <v>0</v>
      </c>
      <c r="H25" s="78"/>
    </row>
    <row r="26" spans="1:8" ht="26.25" customHeight="1" x14ac:dyDescent="0.3">
      <c r="A26" s="79" t="s">
        <v>137</v>
      </c>
      <c r="B26" s="299" t="s">
        <v>138</v>
      </c>
      <c r="C26" s="299"/>
      <c r="D26" s="80" t="s">
        <v>74</v>
      </c>
      <c r="E26" s="80" t="s">
        <v>75</v>
      </c>
      <c r="F26" s="80" t="s">
        <v>118</v>
      </c>
      <c r="G26" s="81" t="s">
        <v>139</v>
      </c>
      <c r="H26" s="82" t="s">
        <v>76</v>
      </c>
    </row>
    <row r="27" spans="1:8" ht="13.5" x14ac:dyDescent="0.3">
      <c r="A27" s="83">
        <v>12</v>
      </c>
      <c r="B27" s="300" t="s">
        <v>140</v>
      </c>
      <c r="C27" s="300"/>
      <c r="D27" s="72" t="s">
        <v>141</v>
      </c>
      <c r="E27" s="72">
        <v>26</v>
      </c>
      <c r="F27" s="73"/>
      <c r="G27" s="74">
        <f>F27*E27</f>
        <v>0</v>
      </c>
      <c r="H27" s="76"/>
    </row>
    <row r="28" spans="1:8" ht="13.5" x14ac:dyDescent="0.3">
      <c r="A28" s="83">
        <v>13</v>
      </c>
      <c r="B28" s="300" t="s">
        <v>142</v>
      </c>
      <c r="C28" s="300"/>
      <c r="D28" s="72" t="s">
        <v>60</v>
      </c>
      <c r="E28" s="72">
        <v>1</v>
      </c>
      <c r="F28" s="73"/>
      <c r="G28" s="74">
        <f t="shared" ref="G28:G49" si="1">F28*E28</f>
        <v>0</v>
      </c>
      <c r="H28" s="76"/>
    </row>
    <row r="29" spans="1:8" ht="13.5" x14ac:dyDescent="0.3">
      <c r="A29" s="83">
        <v>14</v>
      </c>
      <c r="B29" s="300" t="s">
        <v>143</v>
      </c>
      <c r="C29" s="300"/>
      <c r="D29" s="72" t="s">
        <v>60</v>
      </c>
      <c r="E29" s="72">
        <v>1</v>
      </c>
      <c r="F29" s="73"/>
      <c r="G29" s="74">
        <f t="shared" si="1"/>
        <v>0</v>
      </c>
      <c r="H29" s="76"/>
    </row>
    <row r="30" spans="1:8" ht="13.5" x14ac:dyDescent="0.3">
      <c r="A30" s="83">
        <v>15</v>
      </c>
      <c r="B30" s="301" t="s">
        <v>144</v>
      </c>
      <c r="C30" s="301"/>
      <c r="D30" s="72" t="s">
        <v>145</v>
      </c>
      <c r="E30" s="72">
        <v>1</v>
      </c>
      <c r="F30" s="73"/>
      <c r="G30" s="74">
        <f t="shared" si="1"/>
        <v>0</v>
      </c>
      <c r="H30" s="76"/>
    </row>
    <row r="31" spans="1:8" ht="13.5" x14ac:dyDescent="0.3">
      <c r="A31" s="83">
        <v>16</v>
      </c>
      <c r="B31" s="301" t="s">
        <v>146</v>
      </c>
      <c r="C31" s="301"/>
      <c r="D31" s="72" t="s">
        <v>78</v>
      </c>
      <c r="E31" s="72">
        <v>1</v>
      </c>
      <c r="F31" s="73"/>
      <c r="G31" s="74">
        <f t="shared" si="1"/>
        <v>0</v>
      </c>
      <c r="H31" s="76"/>
    </row>
    <row r="32" spans="1:8" ht="13.5" x14ac:dyDescent="0.3">
      <c r="A32" s="83">
        <v>17</v>
      </c>
      <c r="B32" s="301" t="s">
        <v>147</v>
      </c>
      <c r="C32" s="301"/>
      <c r="D32" s="72" t="s">
        <v>81</v>
      </c>
      <c r="E32" s="72">
        <v>50</v>
      </c>
      <c r="F32" s="73"/>
      <c r="G32" s="74">
        <f t="shared" si="1"/>
        <v>0</v>
      </c>
      <c r="H32" s="76"/>
    </row>
    <row r="33" spans="1:8" ht="13.5" x14ac:dyDescent="0.3">
      <c r="A33" s="83">
        <v>18</v>
      </c>
      <c r="B33" s="301" t="s">
        <v>148</v>
      </c>
      <c r="C33" s="301"/>
      <c r="D33" s="72" t="s">
        <v>81</v>
      </c>
      <c r="E33" s="72">
        <v>110</v>
      </c>
      <c r="F33" s="73"/>
      <c r="G33" s="74">
        <f t="shared" si="1"/>
        <v>0</v>
      </c>
      <c r="H33" s="76"/>
    </row>
    <row r="34" spans="1:8" ht="13.5" x14ac:dyDescent="0.3">
      <c r="A34" s="83">
        <v>19</v>
      </c>
      <c r="B34" s="301" t="s">
        <v>149</v>
      </c>
      <c r="C34" s="301"/>
      <c r="D34" s="72" t="s">
        <v>81</v>
      </c>
      <c r="E34" s="72">
        <v>170</v>
      </c>
      <c r="F34" s="73"/>
      <c r="G34" s="74">
        <f t="shared" si="1"/>
        <v>0</v>
      </c>
      <c r="H34" s="76"/>
    </row>
    <row r="35" spans="1:8" ht="13.5" x14ac:dyDescent="0.3">
      <c r="A35" s="83">
        <v>20</v>
      </c>
      <c r="B35" s="301" t="s">
        <v>150</v>
      </c>
      <c r="C35" s="301"/>
      <c r="D35" s="72" t="s">
        <v>151</v>
      </c>
      <c r="E35" s="72">
        <v>1</v>
      </c>
      <c r="F35" s="73"/>
      <c r="G35" s="74">
        <f t="shared" si="1"/>
        <v>0</v>
      </c>
      <c r="H35" s="76"/>
    </row>
    <row r="36" spans="1:8" ht="13.5" x14ac:dyDescent="0.3">
      <c r="A36" s="83">
        <v>21</v>
      </c>
      <c r="B36" s="301" t="s">
        <v>152</v>
      </c>
      <c r="C36" s="301"/>
      <c r="D36" s="72" t="s">
        <v>81</v>
      </c>
      <c r="E36" s="72">
        <v>100</v>
      </c>
      <c r="F36" s="73"/>
      <c r="G36" s="74">
        <f t="shared" si="1"/>
        <v>0</v>
      </c>
      <c r="H36" s="76"/>
    </row>
    <row r="37" spans="1:8" ht="13.5" x14ac:dyDescent="0.3">
      <c r="A37" s="83">
        <v>22</v>
      </c>
      <c r="B37" s="302" t="s">
        <v>153</v>
      </c>
      <c r="C37" s="302"/>
      <c r="D37" s="72" t="s">
        <v>154</v>
      </c>
      <c r="E37" s="72">
        <v>2</v>
      </c>
      <c r="F37" s="73"/>
      <c r="G37" s="74">
        <f t="shared" si="1"/>
        <v>0</v>
      </c>
      <c r="H37" s="76"/>
    </row>
    <row r="38" spans="1:8" ht="13.5" x14ac:dyDescent="0.3">
      <c r="A38" s="83">
        <v>23</v>
      </c>
      <c r="B38" s="301" t="s">
        <v>155</v>
      </c>
      <c r="C38" s="301"/>
      <c r="D38" s="72" t="s">
        <v>151</v>
      </c>
      <c r="E38" s="72">
        <v>1</v>
      </c>
      <c r="F38" s="73"/>
      <c r="G38" s="74">
        <f t="shared" si="1"/>
        <v>0</v>
      </c>
      <c r="H38" s="76"/>
    </row>
    <row r="39" spans="1:8" ht="13.5" x14ac:dyDescent="0.3">
      <c r="A39" s="83">
        <v>24</v>
      </c>
      <c r="B39" s="301" t="s">
        <v>156</v>
      </c>
      <c r="C39" s="301"/>
      <c r="D39" s="72" t="s">
        <v>81</v>
      </c>
      <c r="E39" s="72">
        <v>110</v>
      </c>
      <c r="F39" s="73"/>
      <c r="G39" s="74">
        <f t="shared" si="1"/>
        <v>0</v>
      </c>
      <c r="H39" s="76"/>
    </row>
    <row r="40" spans="1:8" ht="13.5" x14ac:dyDescent="0.3">
      <c r="A40" s="83">
        <v>25</v>
      </c>
      <c r="B40" s="301" t="s">
        <v>157</v>
      </c>
      <c r="C40" s="301"/>
      <c r="D40" s="72" t="s">
        <v>151</v>
      </c>
      <c r="E40" s="72">
        <v>1</v>
      </c>
      <c r="F40" s="73"/>
      <c r="G40" s="74">
        <f t="shared" si="1"/>
        <v>0</v>
      </c>
      <c r="H40" s="76"/>
    </row>
    <row r="41" spans="1:8" ht="13.5" x14ac:dyDescent="0.3">
      <c r="A41" s="83">
        <v>26</v>
      </c>
      <c r="B41" s="301" t="s">
        <v>158</v>
      </c>
      <c r="C41" s="301"/>
      <c r="D41" s="72" t="s">
        <v>81</v>
      </c>
      <c r="E41" s="72">
        <v>70</v>
      </c>
      <c r="F41" s="73"/>
      <c r="G41" s="74">
        <f t="shared" si="1"/>
        <v>0</v>
      </c>
      <c r="H41" s="76"/>
    </row>
    <row r="42" spans="1:8" ht="13.5" x14ac:dyDescent="0.3">
      <c r="A42" s="83">
        <v>27</v>
      </c>
      <c r="B42" s="301" t="s">
        <v>159</v>
      </c>
      <c r="C42" s="301"/>
      <c r="D42" s="72" t="s">
        <v>151</v>
      </c>
      <c r="E42" s="72">
        <v>1</v>
      </c>
      <c r="F42" s="73"/>
      <c r="G42" s="74">
        <f t="shared" si="1"/>
        <v>0</v>
      </c>
      <c r="H42" s="76"/>
    </row>
    <row r="43" spans="1:8" ht="13.5" x14ac:dyDescent="0.3">
      <c r="A43" s="83">
        <v>28</v>
      </c>
      <c r="B43" s="301" t="s">
        <v>160</v>
      </c>
      <c r="C43" s="301"/>
      <c r="D43" s="72" t="s">
        <v>131</v>
      </c>
      <c r="E43" s="72">
        <v>1</v>
      </c>
      <c r="F43" s="73"/>
      <c r="G43" s="74">
        <f t="shared" si="1"/>
        <v>0</v>
      </c>
      <c r="H43" s="76"/>
    </row>
    <row r="44" spans="1:8" ht="13.5" x14ac:dyDescent="0.3">
      <c r="A44" s="83">
        <v>29</v>
      </c>
      <c r="B44" s="301" t="s">
        <v>161</v>
      </c>
      <c r="C44" s="301"/>
      <c r="D44" s="72" t="s">
        <v>131</v>
      </c>
      <c r="E44" s="72">
        <v>1</v>
      </c>
      <c r="F44" s="73"/>
      <c r="G44" s="74">
        <f t="shared" si="1"/>
        <v>0</v>
      </c>
      <c r="H44" s="76"/>
    </row>
    <row r="45" spans="1:8" ht="13.5" x14ac:dyDescent="0.3">
      <c r="A45" s="83">
        <v>30</v>
      </c>
      <c r="B45" s="301" t="s">
        <v>162</v>
      </c>
      <c r="C45" s="301"/>
      <c r="D45" s="72" t="s">
        <v>163</v>
      </c>
      <c r="E45" s="72">
        <v>1</v>
      </c>
      <c r="F45" s="73"/>
      <c r="G45" s="74">
        <f t="shared" si="1"/>
        <v>0</v>
      </c>
      <c r="H45" s="76"/>
    </row>
    <row r="46" spans="1:8" ht="13.5" x14ac:dyDescent="0.3">
      <c r="A46" s="83">
        <v>31</v>
      </c>
      <c r="B46" s="301" t="s">
        <v>164</v>
      </c>
      <c r="C46" s="301"/>
      <c r="D46" s="72" t="s">
        <v>81</v>
      </c>
      <c r="E46" s="72">
        <v>110</v>
      </c>
      <c r="F46" s="73"/>
      <c r="G46" s="74">
        <f t="shared" si="1"/>
        <v>0</v>
      </c>
      <c r="H46" s="76"/>
    </row>
    <row r="47" spans="1:8" ht="13.5" x14ac:dyDescent="0.3">
      <c r="A47" s="83">
        <v>32</v>
      </c>
      <c r="B47" s="301" t="s">
        <v>165</v>
      </c>
      <c r="C47" s="301"/>
      <c r="D47" s="72" t="s">
        <v>163</v>
      </c>
      <c r="E47" s="72">
        <v>1</v>
      </c>
      <c r="F47" s="73"/>
      <c r="G47" s="74">
        <f t="shared" si="1"/>
        <v>0</v>
      </c>
      <c r="H47" s="76"/>
    </row>
    <row r="48" spans="1:8" ht="13.5" x14ac:dyDescent="0.3">
      <c r="A48" s="83">
        <v>33</v>
      </c>
      <c r="B48" s="301" t="s">
        <v>166</v>
      </c>
      <c r="C48" s="301"/>
      <c r="D48" s="72" t="s">
        <v>163</v>
      </c>
      <c r="E48" s="72">
        <v>1</v>
      </c>
      <c r="F48" s="73"/>
      <c r="G48" s="74">
        <f t="shared" si="1"/>
        <v>0</v>
      </c>
      <c r="H48" s="76"/>
    </row>
    <row r="49" spans="1:8" ht="13.5" x14ac:dyDescent="0.3">
      <c r="A49" s="83">
        <v>34</v>
      </c>
      <c r="B49" s="301" t="s">
        <v>167</v>
      </c>
      <c r="C49" s="301"/>
      <c r="D49" s="72" t="s">
        <v>163</v>
      </c>
      <c r="E49" s="72">
        <v>1</v>
      </c>
      <c r="F49" s="73"/>
      <c r="G49" s="74">
        <f t="shared" si="1"/>
        <v>0</v>
      </c>
      <c r="H49" s="76"/>
    </row>
    <row r="50" spans="1:8" ht="38.25" customHeight="1" x14ac:dyDescent="0.3">
      <c r="A50" s="297" t="s">
        <v>136</v>
      </c>
      <c r="B50" s="298"/>
      <c r="C50" s="298"/>
      <c r="D50" s="303"/>
      <c r="E50" s="303"/>
      <c r="F50" s="303"/>
      <c r="G50" s="77">
        <f>SUM(G27:G49)</f>
        <v>0</v>
      </c>
      <c r="H50" s="78"/>
    </row>
    <row r="51" spans="1:8" ht="30" customHeight="1" x14ac:dyDescent="0.3">
      <c r="A51" s="84" t="s">
        <v>77</v>
      </c>
      <c r="B51" s="299" t="s">
        <v>168</v>
      </c>
      <c r="C51" s="299"/>
      <c r="D51" s="80" t="s">
        <v>74</v>
      </c>
      <c r="E51" s="80" t="s">
        <v>75</v>
      </c>
      <c r="F51" s="80" t="s">
        <v>118</v>
      </c>
      <c r="G51" s="81" t="s">
        <v>139</v>
      </c>
      <c r="H51" s="82" t="s">
        <v>76</v>
      </c>
    </row>
    <row r="52" spans="1:8" x14ac:dyDescent="0.3">
      <c r="A52" s="83">
        <v>35</v>
      </c>
      <c r="B52" s="301" t="s">
        <v>120</v>
      </c>
      <c r="C52" s="301"/>
      <c r="D52" s="85" t="s">
        <v>105</v>
      </c>
      <c r="E52" s="72">
        <v>130</v>
      </c>
      <c r="F52" s="85"/>
      <c r="G52" s="86">
        <f>E52*F52</f>
        <v>0</v>
      </c>
      <c r="H52" s="87"/>
    </row>
    <row r="53" spans="1:8" ht="13.5" x14ac:dyDescent="0.3">
      <c r="A53" s="83">
        <v>36</v>
      </c>
      <c r="B53" s="301" t="s">
        <v>169</v>
      </c>
      <c r="C53" s="301"/>
      <c r="D53" s="85" t="s">
        <v>80</v>
      </c>
      <c r="E53" s="72">
        <v>35</v>
      </c>
      <c r="F53" s="85"/>
      <c r="G53" s="86">
        <f t="shared" ref="G53:G63" si="2">E53*F53</f>
        <v>0</v>
      </c>
      <c r="H53" s="76"/>
    </row>
    <row r="54" spans="1:8" ht="13.5" x14ac:dyDescent="0.3">
      <c r="A54" s="83">
        <v>37</v>
      </c>
      <c r="B54" s="301" t="s">
        <v>170</v>
      </c>
      <c r="C54" s="301"/>
      <c r="D54" s="85" t="s">
        <v>80</v>
      </c>
      <c r="E54" s="72">
        <v>20</v>
      </c>
      <c r="F54" s="85"/>
      <c r="G54" s="86">
        <f t="shared" si="2"/>
        <v>0</v>
      </c>
      <c r="H54" s="76"/>
    </row>
    <row r="55" spans="1:8" ht="13.5" x14ac:dyDescent="0.3">
      <c r="A55" s="83">
        <v>38</v>
      </c>
      <c r="B55" s="301" t="s">
        <v>171</v>
      </c>
      <c r="C55" s="301"/>
      <c r="D55" s="85" t="s">
        <v>105</v>
      </c>
      <c r="E55" s="72">
        <v>76</v>
      </c>
      <c r="F55" s="85"/>
      <c r="G55" s="86">
        <f t="shared" si="2"/>
        <v>0</v>
      </c>
      <c r="H55" s="76"/>
    </row>
    <row r="56" spans="1:8" ht="13.5" x14ac:dyDescent="0.3">
      <c r="A56" s="83">
        <v>39</v>
      </c>
      <c r="B56" s="301" t="s">
        <v>172</v>
      </c>
      <c r="C56" s="301"/>
      <c r="D56" s="85" t="s">
        <v>80</v>
      </c>
      <c r="E56" s="72">
        <v>8.5</v>
      </c>
      <c r="F56" s="85"/>
      <c r="G56" s="86">
        <f t="shared" si="2"/>
        <v>0</v>
      </c>
      <c r="H56" s="76"/>
    </row>
    <row r="57" spans="1:8" ht="13.5" x14ac:dyDescent="0.3">
      <c r="A57" s="83">
        <v>40</v>
      </c>
      <c r="B57" s="301" t="s">
        <v>173</v>
      </c>
      <c r="C57" s="301"/>
      <c r="D57" s="85" t="s">
        <v>105</v>
      </c>
      <c r="E57" s="72">
        <v>160</v>
      </c>
      <c r="F57" s="88"/>
      <c r="G57" s="86">
        <f t="shared" si="2"/>
        <v>0</v>
      </c>
      <c r="H57" s="76"/>
    </row>
    <row r="58" spans="1:8" ht="13.5" x14ac:dyDescent="0.3">
      <c r="A58" s="83">
        <v>41</v>
      </c>
      <c r="B58" s="301" t="s">
        <v>174</v>
      </c>
      <c r="C58" s="301"/>
      <c r="D58" s="85" t="s">
        <v>80</v>
      </c>
      <c r="E58" s="72">
        <v>30</v>
      </c>
      <c r="F58" s="85"/>
      <c r="G58" s="86">
        <f t="shared" si="2"/>
        <v>0</v>
      </c>
      <c r="H58" s="76"/>
    </row>
    <row r="59" spans="1:8" ht="13.5" x14ac:dyDescent="0.3">
      <c r="A59" s="83">
        <v>42</v>
      </c>
      <c r="B59" s="301" t="s">
        <v>175</v>
      </c>
      <c r="C59" s="301"/>
      <c r="D59" s="85" t="s">
        <v>141</v>
      </c>
      <c r="E59" s="72">
        <v>1</v>
      </c>
      <c r="F59" s="85"/>
      <c r="G59" s="86">
        <f t="shared" si="2"/>
        <v>0</v>
      </c>
      <c r="H59" s="76"/>
    </row>
    <row r="60" spans="1:8" ht="13.5" x14ac:dyDescent="0.3">
      <c r="A60" s="83">
        <v>43</v>
      </c>
      <c r="B60" s="301" t="s">
        <v>176</v>
      </c>
      <c r="C60" s="301"/>
      <c r="D60" s="85" t="s">
        <v>81</v>
      </c>
      <c r="E60" s="72">
        <v>140</v>
      </c>
      <c r="F60" s="85"/>
      <c r="G60" s="86">
        <f t="shared" si="2"/>
        <v>0</v>
      </c>
      <c r="H60" s="76"/>
    </row>
    <row r="61" spans="1:8" ht="13.5" x14ac:dyDescent="0.3">
      <c r="A61" s="83">
        <v>44</v>
      </c>
      <c r="B61" s="301" t="s">
        <v>177</v>
      </c>
      <c r="C61" s="301"/>
      <c r="D61" s="85" t="s">
        <v>105</v>
      </c>
      <c r="E61" s="72">
        <v>350</v>
      </c>
      <c r="F61" s="85"/>
      <c r="G61" s="86">
        <f t="shared" si="2"/>
        <v>0</v>
      </c>
      <c r="H61" s="76"/>
    </row>
    <row r="62" spans="1:8" ht="13.5" x14ac:dyDescent="0.3">
      <c r="A62" s="83">
        <v>45</v>
      </c>
      <c r="B62" s="301" t="s">
        <v>178</v>
      </c>
      <c r="C62" s="301"/>
      <c r="D62" s="85" t="s">
        <v>141</v>
      </c>
      <c r="E62" s="72">
        <v>2</v>
      </c>
      <c r="F62" s="85"/>
      <c r="G62" s="86">
        <f t="shared" si="2"/>
        <v>0</v>
      </c>
      <c r="H62" s="76"/>
    </row>
    <row r="63" spans="1:8" ht="13.5" x14ac:dyDescent="0.3">
      <c r="A63" s="83">
        <v>46</v>
      </c>
      <c r="B63" s="301" t="s">
        <v>179</v>
      </c>
      <c r="C63" s="301"/>
      <c r="D63" s="85" t="s">
        <v>105</v>
      </c>
      <c r="E63" s="72">
        <v>6</v>
      </c>
      <c r="F63" s="85"/>
      <c r="G63" s="86">
        <f t="shared" si="2"/>
        <v>0</v>
      </c>
      <c r="H63" s="76"/>
    </row>
    <row r="64" spans="1:8" ht="24" customHeight="1" x14ac:dyDescent="0.3">
      <c r="A64" s="297" t="s">
        <v>136</v>
      </c>
      <c r="B64" s="298"/>
      <c r="C64" s="298"/>
      <c r="D64" s="303"/>
      <c r="E64" s="303"/>
      <c r="F64" s="303"/>
      <c r="G64" s="77">
        <f>SUM(G52:G63)</f>
        <v>0</v>
      </c>
      <c r="H64" s="89"/>
    </row>
    <row r="65" spans="1:8" ht="24" customHeight="1" x14ac:dyDescent="0.3">
      <c r="A65" s="90" t="s">
        <v>79</v>
      </c>
      <c r="B65" s="299" t="s">
        <v>180</v>
      </c>
      <c r="C65" s="299"/>
      <c r="D65" s="80" t="s">
        <v>74</v>
      </c>
      <c r="E65" s="80" t="s">
        <v>75</v>
      </c>
      <c r="F65" s="80" t="s">
        <v>118</v>
      </c>
      <c r="G65" s="81" t="s">
        <v>139</v>
      </c>
      <c r="H65" s="82" t="s">
        <v>76</v>
      </c>
    </row>
    <row r="66" spans="1:8" ht="15.5" x14ac:dyDescent="0.3">
      <c r="A66" s="71">
        <v>1</v>
      </c>
      <c r="B66" s="300" t="s">
        <v>181</v>
      </c>
      <c r="C66" s="300"/>
      <c r="D66" s="72" t="s">
        <v>121</v>
      </c>
      <c r="E66" s="88">
        <v>58</v>
      </c>
      <c r="F66" s="88"/>
      <c r="G66" s="86">
        <f>E66*F66</f>
        <v>0</v>
      </c>
      <c r="H66" s="87"/>
    </row>
    <row r="67" spans="1:8" x14ac:dyDescent="0.3">
      <c r="A67" s="71">
        <v>2</v>
      </c>
      <c r="B67" s="304" t="s">
        <v>182</v>
      </c>
      <c r="C67" s="304"/>
      <c r="D67" s="72" t="s">
        <v>131</v>
      </c>
      <c r="E67" s="88">
        <v>1</v>
      </c>
      <c r="F67" s="88"/>
      <c r="G67" s="86">
        <f t="shared" ref="G67:G99" si="3">E67*F67</f>
        <v>0</v>
      </c>
      <c r="H67" s="87"/>
    </row>
    <row r="68" spans="1:8" ht="15.5" x14ac:dyDescent="0.3">
      <c r="A68" s="71">
        <v>3</v>
      </c>
      <c r="B68" s="300" t="s">
        <v>183</v>
      </c>
      <c r="C68" s="300"/>
      <c r="D68" s="72" t="s">
        <v>125</v>
      </c>
      <c r="E68" s="88">
        <v>145</v>
      </c>
      <c r="F68" s="88"/>
      <c r="G68" s="86">
        <f t="shared" si="3"/>
        <v>0</v>
      </c>
      <c r="H68" s="87"/>
    </row>
    <row r="69" spans="1:8" ht="15.5" x14ac:dyDescent="0.3">
      <c r="A69" s="71">
        <v>4</v>
      </c>
      <c r="B69" s="300" t="s">
        <v>184</v>
      </c>
      <c r="C69" s="300"/>
      <c r="D69" s="72" t="s">
        <v>121</v>
      </c>
      <c r="E69" s="88">
        <v>58</v>
      </c>
      <c r="F69" s="88"/>
      <c r="G69" s="86">
        <f t="shared" si="3"/>
        <v>0</v>
      </c>
      <c r="H69" s="87"/>
    </row>
    <row r="70" spans="1:8" ht="15.5" x14ac:dyDescent="0.3">
      <c r="A70" s="71">
        <v>5</v>
      </c>
      <c r="B70" s="300" t="s">
        <v>185</v>
      </c>
      <c r="C70" s="300"/>
      <c r="D70" s="72" t="s">
        <v>125</v>
      </c>
      <c r="E70" s="85">
        <v>23.2</v>
      </c>
      <c r="F70" s="88"/>
      <c r="G70" s="86">
        <f t="shared" si="3"/>
        <v>0</v>
      </c>
      <c r="H70" s="87"/>
    </row>
    <row r="71" spans="1:8" ht="15.5" x14ac:dyDescent="0.3">
      <c r="A71" s="71">
        <v>6</v>
      </c>
      <c r="B71" s="300" t="s">
        <v>186</v>
      </c>
      <c r="C71" s="300"/>
      <c r="D71" s="72" t="s">
        <v>125</v>
      </c>
      <c r="E71" s="85">
        <v>8.5</v>
      </c>
      <c r="F71" s="88"/>
      <c r="G71" s="86">
        <f t="shared" si="3"/>
        <v>0</v>
      </c>
      <c r="H71" s="87"/>
    </row>
    <row r="72" spans="1:8" ht="15.5" x14ac:dyDescent="0.3">
      <c r="A72" s="71">
        <v>7</v>
      </c>
      <c r="B72" s="300" t="s">
        <v>187</v>
      </c>
      <c r="C72" s="300"/>
      <c r="D72" s="72" t="s">
        <v>125</v>
      </c>
      <c r="E72" s="85">
        <v>100</v>
      </c>
      <c r="F72" s="88"/>
      <c r="G72" s="86">
        <f t="shared" si="3"/>
        <v>0</v>
      </c>
      <c r="H72" s="87"/>
    </row>
    <row r="73" spans="1:8" x14ac:dyDescent="0.3">
      <c r="A73" s="71">
        <v>8</v>
      </c>
      <c r="B73" s="300" t="s">
        <v>188</v>
      </c>
      <c r="C73" s="300"/>
      <c r="D73" s="72" t="s">
        <v>189</v>
      </c>
      <c r="E73" s="85">
        <v>150</v>
      </c>
      <c r="F73" s="88"/>
      <c r="G73" s="86">
        <f t="shared" si="3"/>
        <v>0</v>
      </c>
      <c r="H73" s="87"/>
    </row>
    <row r="74" spans="1:8" x14ac:dyDescent="0.3">
      <c r="A74" s="71">
        <v>9</v>
      </c>
      <c r="B74" s="300" t="s">
        <v>190</v>
      </c>
      <c r="C74" s="300"/>
      <c r="D74" s="72" t="s">
        <v>189</v>
      </c>
      <c r="E74" s="85">
        <v>35</v>
      </c>
      <c r="F74" s="88"/>
      <c r="G74" s="86">
        <f t="shared" si="3"/>
        <v>0</v>
      </c>
      <c r="H74" s="87"/>
    </row>
    <row r="75" spans="1:8" ht="15.5" x14ac:dyDescent="0.3">
      <c r="A75" s="71">
        <v>10</v>
      </c>
      <c r="B75" s="300" t="s">
        <v>191</v>
      </c>
      <c r="C75" s="300"/>
      <c r="D75" s="72" t="s">
        <v>121</v>
      </c>
      <c r="E75" s="85">
        <v>37</v>
      </c>
      <c r="F75" s="88"/>
      <c r="G75" s="86">
        <f t="shared" si="3"/>
        <v>0</v>
      </c>
      <c r="H75" s="87"/>
    </row>
    <row r="76" spans="1:8" ht="15.5" x14ac:dyDescent="0.3">
      <c r="A76" s="71">
        <v>11</v>
      </c>
      <c r="B76" s="300" t="s">
        <v>192</v>
      </c>
      <c r="C76" s="300"/>
      <c r="D76" s="72" t="s">
        <v>121</v>
      </c>
      <c r="E76" s="85">
        <v>733</v>
      </c>
      <c r="F76" s="88"/>
      <c r="G76" s="86">
        <f t="shared" si="3"/>
        <v>0</v>
      </c>
      <c r="H76" s="87"/>
    </row>
    <row r="77" spans="1:8" ht="15.5" x14ac:dyDescent="0.3">
      <c r="A77" s="71">
        <v>12</v>
      </c>
      <c r="B77" s="300" t="s">
        <v>193</v>
      </c>
      <c r="C77" s="300"/>
      <c r="D77" s="72" t="s">
        <v>125</v>
      </c>
      <c r="E77" s="85">
        <v>3</v>
      </c>
      <c r="F77" s="88"/>
      <c r="G77" s="86">
        <f t="shared" si="3"/>
        <v>0</v>
      </c>
      <c r="H77" s="87"/>
    </row>
    <row r="78" spans="1:8" ht="15.5" x14ac:dyDescent="0.3">
      <c r="A78" s="71">
        <v>13</v>
      </c>
      <c r="B78" s="300" t="s">
        <v>194</v>
      </c>
      <c r="C78" s="300"/>
      <c r="D78" s="72" t="s">
        <v>121</v>
      </c>
      <c r="E78" s="85">
        <v>393</v>
      </c>
      <c r="F78" s="88"/>
      <c r="G78" s="86">
        <f t="shared" si="3"/>
        <v>0</v>
      </c>
      <c r="H78" s="87"/>
    </row>
    <row r="79" spans="1:8" ht="15.5" x14ac:dyDescent="0.3">
      <c r="A79" s="71">
        <v>14</v>
      </c>
      <c r="B79" s="300" t="s">
        <v>195</v>
      </c>
      <c r="C79" s="300"/>
      <c r="D79" s="72" t="s">
        <v>121</v>
      </c>
      <c r="E79" s="85">
        <v>34</v>
      </c>
      <c r="F79" s="88"/>
      <c r="G79" s="86">
        <f t="shared" si="3"/>
        <v>0</v>
      </c>
      <c r="H79" s="87"/>
    </row>
    <row r="80" spans="1:8" ht="15.5" x14ac:dyDescent="0.3">
      <c r="A80" s="71">
        <v>15</v>
      </c>
      <c r="B80" s="300" t="s">
        <v>196</v>
      </c>
      <c r="C80" s="300"/>
      <c r="D80" s="72" t="s">
        <v>125</v>
      </c>
      <c r="E80" s="91">
        <v>2.6</v>
      </c>
      <c r="F80" s="92"/>
      <c r="G80" s="86">
        <f t="shared" si="3"/>
        <v>0</v>
      </c>
      <c r="H80" s="93"/>
    </row>
    <row r="81" spans="1:8" ht="15.5" x14ac:dyDescent="0.3">
      <c r="A81" s="71">
        <v>16</v>
      </c>
      <c r="B81" s="300" t="s">
        <v>197</v>
      </c>
      <c r="C81" s="300"/>
      <c r="D81" s="72" t="s">
        <v>125</v>
      </c>
      <c r="E81" s="72">
        <v>1.9</v>
      </c>
      <c r="F81" s="92"/>
      <c r="G81" s="86">
        <f t="shared" si="3"/>
        <v>0</v>
      </c>
      <c r="H81" s="94"/>
    </row>
    <row r="82" spans="1:8" x14ac:dyDescent="0.3">
      <c r="A82" s="71">
        <v>17</v>
      </c>
      <c r="B82" s="300" t="s">
        <v>198</v>
      </c>
      <c r="C82" s="300"/>
      <c r="D82" s="72" t="s">
        <v>81</v>
      </c>
      <c r="E82" s="72">
        <v>15</v>
      </c>
      <c r="F82" s="92"/>
      <c r="G82" s="86">
        <f t="shared" si="3"/>
        <v>0</v>
      </c>
      <c r="H82" s="94"/>
    </row>
    <row r="83" spans="1:8" x14ac:dyDescent="0.3">
      <c r="A83" s="71">
        <v>18</v>
      </c>
      <c r="B83" s="300" t="s">
        <v>199</v>
      </c>
      <c r="C83" s="300"/>
      <c r="D83" s="72" t="s">
        <v>60</v>
      </c>
      <c r="E83" s="72">
        <v>1</v>
      </c>
      <c r="F83" s="92"/>
      <c r="G83" s="86">
        <f t="shared" si="3"/>
        <v>0</v>
      </c>
      <c r="H83" s="94"/>
    </row>
    <row r="84" spans="1:8" x14ac:dyDescent="0.3">
      <c r="A84" s="71">
        <v>19</v>
      </c>
      <c r="B84" s="300" t="s">
        <v>200</v>
      </c>
      <c r="C84" s="300"/>
      <c r="D84" s="72" t="s">
        <v>60</v>
      </c>
      <c r="E84" s="72">
        <v>3</v>
      </c>
      <c r="F84" s="92"/>
      <c r="G84" s="86">
        <f t="shared" si="3"/>
        <v>0</v>
      </c>
      <c r="H84" s="94"/>
    </row>
    <row r="85" spans="1:8" x14ac:dyDescent="0.3">
      <c r="A85" s="71">
        <v>20</v>
      </c>
      <c r="B85" s="300" t="s">
        <v>201</v>
      </c>
      <c r="C85" s="300"/>
      <c r="D85" s="72" t="s">
        <v>60</v>
      </c>
      <c r="E85" s="72">
        <v>1</v>
      </c>
      <c r="F85" s="92"/>
      <c r="G85" s="86">
        <f t="shared" si="3"/>
        <v>0</v>
      </c>
      <c r="H85" s="94"/>
    </row>
    <row r="86" spans="1:8" x14ac:dyDescent="0.3">
      <c r="A86" s="71">
        <v>21</v>
      </c>
      <c r="B86" s="300" t="s">
        <v>202</v>
      </c>
      <c r="C86" s="300"/>
      <c r="D86" s="72" t="s">
        <v>60</v>
      </c>
      <c r="E86" s="72">
        <v>1</v>
      </c>
      <c r="F86" s="92"/>
      <c r="G86" s="86">
        <f t="shared" si="3"/>
        <v>0</v>
      </c>
      <c r="H86" s="94"/>
    </row>
    <row r="87" spans="1:8" x14ac:dyDescent="0.3">
      <c r="A87" s="71">
        <v>22</v>
      </c>
      <c r="B87" s="300" t="s">
        <v>203</v>
      </c>
      <c r="C87" s="300"/>
      <c r="D87" s="72" t="s">
        <v>81</v>
      </c>
      <c r="E87" s="72">
        <v>30</v>
      </c>
      <c r="F87" s="92"/>
      <c r="G87" s="86">
        <f t="shared" si="3"/>
        <v>0</v>
      </c>
      <c r="H87" s="94"/>
    </row>
    <row r="88" spans="1:8" x14ac:dyDescent="0.3">
      <c r="A88" s="71">
        <v>23</v>
      </c>
      <c r="B88" s="300" t="s">
        <v>204</v>
      </c>
      <c r="C88" s="300"/>
      <c r="D88" s="72" t="s">
        <v>60</v>
      </c>
      <c r="E88" s="72">
        <v>2</v>
      </c>
      <c r="F88" s="92"/>
      <c r="G88" s="86">
        <f t="shared" si="3"/>
        <v>0</v>
      </c>
      <c r="H88" s="94"/>
    </row>
    <row r="89" spans="1:8" x14ac:dyDescent="0.3">
      <c r="A89" s="71">
        <v>24</v>
      </c>
      <c r="B89" s="300" t="s">
        <v>205</v>
      </c>
      <c r="C89" s="300"/>
      <c r="D89" s="72" t="s">
        <v>60</v>
      </c>
      <c r="E89" s="72">
        <v>1</v>
      </c>
      <c r="F89" s="92"/>
      <c r="G89" s="86">
        <f t="shared" si="3"/>
        <v>0</v>
      </c>
      <c r="H89" s="94"/>
    </row>
    <row r="90" spans="1:8" x14ac:dyDescent="0.3">
      <c r="A90" s="71">
        <v>25</v>
      </c>
      <c r="B90" s="300" t="s">
        <v>206</v>
      </c>
      <c r="C90" s="300"/>
      <c r="D90" s="72" t="s">
        <v>60</v>
      </c>
      <c r="E90" s="72">
        <v>1</v>
      </c>
      <c r="F90" s="92"/>
      <c r="G90" s="86">
        <f t="shared" si="3"/>
        <v>0</v>
      </c>
      <c r="H90" s="94"/>
    </row>
    <row r="91" spans="1:8" x14ac:dyDescent="0.3">
      <c r="A91" s="71">
        <v>26</v>
      </c>
      <c r="B91" s="300" t="s">
        <v>207</v>
      </c>
      <c r="C91" s="300"/>
      <c r="D91" s="72" t="s">
        <v>81</v>
      </c>
      <c r="E91" s="72">
        <v>32</v>
      </c>
      <c r="F91" s="92"/>
      <c r="G91" s="86">
        <f t="shared" si="3"/>
        <v>0</v>
      </c>
      <c r="H91" s="94"/>
    </row>
    <row r="92" spans="1:8" x14ac:dyDescent="0.3">
      <c r="A92" s="71">
        <v>27</v>
      </c>
      <c r="B92" s="300" t="s">
        <v>208</v>
      </c>
      <c r="C92" s="300"/>
      <c r="D92" s="72" t="s">
        <v>141</v>
      </c>
      <c r="E92" s="72">
        <v>3</v>
      </c>
      <c r="F92" s="92"/>
      <c r="G92" s="86">
        <f t="shared" si="3"/>
        <v>0</v>
      </c>
      <c r="H92" s="94"/>
    </row>
    <row r="93" spans="1:8" x14ac:dyDescent="0.3">
      <c r="A93" s="71">
        <v>28</v>
      </c>
      <c r="B93" s="300" t="s">
        <v>209</v>
      </c>
      <c r="C93" s="300"/>
      <c r="D93" s="72" t="s">
        <v>81</v>
      </c>
      <c r="E93" s="72">
        <v>3.5</v>
      </c>
      <c r="F93" s="92"/>
      <c r="G93" s="86">
        <f t="shared" si="3"/>
        <v>0</v>
      </c>
      <c r="H93" s="94"/>
    </row>
    <row r="94" spans="1:8" x14ac:dyDescent="0.3">
      <c r="A94" s="71">
        <v>29</v>
      </c>
      <c r="B94" s="300" t="s">
        <v>210</v>
      </c>
      <c r="C94" s="300"/>
      <c r="D94" s="72" t="s">
        <v>81</v>
      </c>
      <c r="E94" s="72">
        <v>8.4</v>
      </c>
      <c r="F94" s="92"/>
      <c r="G94" s="86">
        <f t="shared" si="3"/>
        <v>0</v>
      </c>
      <c r="H94" s="94"/>
    </row>
    <row r="95" spans="1:8" ht="15.5" x14ac:dyDescent="0.3">
      <c r="A95" s="71">
        <v>30</v>
      </c>
      <c r="B95" s="300" t="s">
        <v>211</v>
      </c>
      <c r="C95" s="300"/>
      <c r="D95" s="72" t="s">
        <v>121</v>
      </c>
      <c r="E95" s="72">
        <v>720</v>
      </c>
      <c r="F95" s="92"/>
      <c r="G95" s="86">
        <f t="shared" si="3"/>
        <v>0</v>
      </c>
      <c r="H95" s="94"/>
    </row>
    <row r="96" spans="1:8" x14ac:dyDescent="0.3">
      <c r="A96" s="71">
        <v>31</v>
      </c>
      <c r="B96" s="300" t="s">
        <v>212</v>
      </c>
      <c r="C96" s="300"/>
      <c r="D96" s="72" t="s">
        <v>81</v>
      </c>
      <c r="E96" s="72">
        <v>2.2000000000000002</v>
      </c>
      <c r="F96" s="92"/>
      <c r="G96" s="86">
        <f t="shared" si="3"/>
        <v>0</v>
      </c>
      <c r="H96" s="94"/>
    </row>
    <row r="97" spans="1:8" x14ac:dyDescent="0.3">
      <c r="A97" s="71">
        <v>32</v>
      </c>
      <c r="B97" s="300" t="s">
        <v>213</v>
      </c>
      <c r="C97" s="300"/>
      <c r="D97" s="72" t="s">
        <v>81</v>
      </c>
      <c r="E97" s="72">
        <v>18</v>
      </c>
      <c r="F97" s="92"/>
      <c r="G97" s="86">
        <f t="shared" si="3"/>
        <v>0</v>
      </c>
      <c r="H97" s="94"/>
    </row>
    <row r="98" spans="1:8" x14ac:dyDescent="0.3">
      <c r="A98" s="71">
        <v>33</v>
      </c>
      <c r="B98" s="300" t="s">
        <v>214</v>
      </c>
      <c r="C98" s="300"/>
      <c r="D98" s="72" t="s">
        <v>81</v>
      </c>
      <c r="E98" s="72">
        <v>27.2</v>
      </c>
      <c r="F98" s="92"/>
      <c r="G98" s="86">
        <f t="shared" si="3"/>
        <v>0</v>
      </c>
      <c r="H98" s="94"/>
    </row>
    <row r="99" spans="1:8" x14ac:dyDescent="0.3">
      <c r="A99" s="71">
        <v>34</v>
      </c>
      <c r="B99" s="300" t="s">
        <v>215</v>
      </c>
      <c r="C99" s="300"/>
      <c r="D99" s="91" t="s">
        <v>128</v>
      </c>
      <c r="E99" s="72">
        <v>1</v>
      </c>
      <c r="F99" s="92"/>
      <c r="G99" s="86">
        <f t="shared" si="3"/>
        <v>0</v>
      </c>
      <c r="H99" s="94"/>
    </row>
    <row r="100" spans="1:8" ht="22.5" customHeight="1" x14ac:dyDescent="0.3">
      <c r="A100" s="297" t="s">
        <v>136</v>
      </c>
      <c r="B100" s="298"/>
      <c r="C100" s="298"/>
      <c r="D100" s="303"/>
      <c r="E100" s="303"/>
      <c r="F100" s="303"/>
      <c r="G100" s="77">
        <f>SUM(G66:G99)</f>
        <v>0</v>
      </c>
      <c r="H100" s="95"/>
    </row>
    <row r="101" spans="1:8" ht="24" customHeight="1" x14ac:dyDescent="0.3">
      <c r="A101" s="90" t="s">
        <v>82</v>
      </c>
      <c r="B101" s="299" t="s">
        <v>216</v>
      </c>
      <c r="C101" s="299"/>
      <c r="D101" s="80" t="s">
        <v>74</v>
      </c>
      <c r="E101" s="80" t="s">
        <v>75</v>
      </c>
      <c r="F101" s="80" t="s">
        <v>118</v>
      </c>
      <c r="G101" s="81" t="s">
        <v>139</v>
      </c>
      <c r="H101" s="82" t="s">
        <v>76</v>
      </c>
    </row>
    <row r="102" spans="1:8" x14ac:dyDescent="0.3">
      <c r="A102" s="83">
        <v>1</v>
      </c>
      <c r="B102" s="305" t="s">
        <v>217</v>
      </c>
      <c r="C102" s="301"/>
      <c r="D102" s="96" t="s">
        <v>81</v>
      </c>
      <c r="E102" s="96">
        <f>315.6+4300</f>
        <v>4615.6000000000004</v>
      </c>
      <c r="F102" s="97"/>
      <c r="G102" s="98">
        <f t="shared" ref="G102:G104" si="4">E102*F102</f>
        <v>0</v>
      </c>
      <c r="H102" s="94"/>
    </row>
    <row r="103" spans="1:8" x14ac:dyDescent="0.3">
      <c r="A103" s="83">
        <v>2</v>
      </c>
      <c r="B103" s="305" t="s">
        <v>218</v>
      </c>
      <c r="C103" s="301"/>
      <c r="D103" s="96" t="s">
        <v>80</v>
      </c>
      <c r="E103" s="96">
        <v>1200</v>
      </c>
      <c r="F103" s="97"/>
      <c r="G103" s="98">
        <f t="shared" si="4"/>
        <v>0</v>
      </c>
      <c r="H103" s="94"/>
    </row>
    <row r="104" spans="1:8" x14ac:dyDescent="0.3">
      <c r="A104" s="83">
        <v>4</v>
      </c>
      <c r="B104" s="305" t="s">
        <v>219</v>
      </c>
      <c r="C104" s="301"/>
      <c r="D104" s="96" t="s">
        <v>80</v>
      </c>
      <c r="E104" s="96">
        <v>1200</v>
      </c>
      <c r="F104" s="96"/>
      <c r="G104" s="98">
        <f t="shared" si="4"/>
        <v>0</v>
      </c>
      <c r="H104" s="94"/>
    </row>
    <row r="105" spans="1:8" ht="24" customHeight="1" x14ac:dyDescent="0.3">
      <c r="A105" s="297" t="s">
        <v>136</v>
      </c>
      <c r="B105" s="298"/>
      <c r="C105" s="298"/>
      <c r="D105" s="303"/>
      <c r="E105" s="303"/>
      <c r="F105" s="303"/>
      <c r="G105" s="77">
        <f>SUM(G102:G104)</f>
        <v>0</v>
      </c>
      <c r="H105" s="95"/>
    </row>
    <row r="106" spans="1:8" ht="21" customHeight="1" x14ac:dyDescent="0.3">
      <c r="A106" s="90" t="s">
        <v>220</v>
      </c>
      <c r="B106" s="299" t="s">
        <v>221</v>
      </c>
      <c r="C106" s="299"/>
      <c r="D106" s="80" t="s">
        <v>74</v>
      </c>
      <c r="E106" s="80" t="s">
        <v>75</v>
      </c>
      <c r="F106" s="80" t="s">
        <v>118</v>
      </c>
      <c r="G106" s="81" t="s">
        <v>139</v>
      </c>
      <c r="H106" s="82" t="s">
        <v>76</v>
      </c>
    </row>
    <row r="107" spans="1:8" ht="58" customHeight="1" x14ac:dyDescent="0.3">
      <c r="A107" s="71">
        <v>1</v>
      </c>
      <c r="B107" s="300" t="s">
        <v>222</v>
      </c>
      <c r="C107" s="300"/>
      <c r="D107" s="91" t="s">
        <v>80</v>
      </c>
      <c r="E107" s="72">
        <v>200</v>
      </c>
      <c r="F107" s="92"/>
      <c r="G107" s="98">
        <f>E107*F107</f>
        <v>0</v>
      </c>
      <c r="H107" s="94"/>
    </row>
    <row r="108" spans="1:8" ht="27.75" customHeight="1" x14ac:dyDescent="0.3">
      <c r="A108" s="71">
        <v>2</v>
      </c>
      <c r="B108" s="292" t="s">
        <v>223</v>
      </c>
      <c r="C108" s="292"/>
      <c r="D108" s="91" t="s">
        <v>80</v>
      </c>
      <c r="E108" s="72">
        <v>22.5</v>
      </c>
      <c r="F108" s="92"/>
      <c r="G108" s="98">
        <f t="shared" ref="G108:G116" si="5">E108*F108</f>
        <v>0</v>
      </c>
      <c r="H108" s="94"/>
    </row>
    <row r="109" spans="1:8" ht="27.75" customHeight="1" x14ac:dyDescent="0.3">
      <c r="A109" s="71">
        <v>3</v>
      </c>
      <c r="B109" s="300" t="s">
        <v>224</v>
      </c>
      <c r="C109" s="300"/>
      <c r="D109" s="91" t="s">
        <v>105</v>
      </c>
      <c r="E109" s="72">
        <v>150</v>
      </c>
      <c r="F109" s="92"/>
      <c r="G109" s="98">
        <f t="shared" si="5"/>
        <v>0</v>
      </c>
      <c r="H109" s="94"/>
    </row>
    <row r="110" spans="1:8" ht="27.75" customHeight="1" x14ac:dyDescent="0.3">
      <c r="A110" s="71">
        <v>4</v>
      </c>
      <c r="B110" s="300" t="s">
        <v>225</v>
      </c>
      <c r="C110" s="300"/>
      <c r="D110" s="91" t="s">
        <v>80</v>
      </c>
      <c r="E110" s="72">
        <v>30</v>
      </c>
      <c r="F110" s="92"/>
      <c r="G110" s="98">
        <f t="shared" si="5"/>
        <v>0</v>
      </c>
      <c r="H110" s="94"/>
    </row>
    <row r="111" spans="1:8" ht="27.75" customHeight="1" x14ac:dyDescent="0.3">
      <c r="A111" s="71">
        <v>5</v>
      </c>
      <c r="B111" s="300" t="s">
        <v>226</v>
      </c>
      <c r="C111" s="300"/>
      <c r="D111" s="91" t="s">
        <v>80</v>
      </c>
      <c r="E111" s="72">
        <v>35</v>
      </c>
      <c r="F111" s="92"/>
      <c r="G111" s="98">
        <f t="shared" si="5"/>
        <v>0</v>
      </c>
      <c r="H111" s="94"/>
    </row>
    <row r="112" spans="1:8" x14ac:dyDescent="0.3">
      <c r="A112" s="71">
        <v>6</v>
      </c>
      <c r="B112" s="300" t="s">
        <v>227</v>
      </c>
      <c r="C112" s="300"/>
      <c r="D112" s="91" t="s">
        <v>106</v>
      </c>
      <c r="E112" s="72">
        <v>150</v>
      </c>
      <c r="F112" s="92"/>
      <c r="G112" s="98">
        <f t="shared" si="5"/>
        <v>0</v>
      </c>
      <c r="H112" s="94"/>
    </row>
    <row r="113" spans="1:8" ht="26.15" customHeight="1" x14ac:dyDescent="0.3">
      <c r="A113" s="71">
        <v>7</v>
      </c>
      <c r="B113" s="300" t="s">
        <v>228</v>
      </c>
      <c r="C113" s="300"/>
      <c r="D113" s="91" t="s">
        <v>107</v>
      </c>
      <c r="E113" s="72">
        <v>150</v>
      </c>
      <c r="F113" s="92"/>
      <c r="G113" s="98">
        <f t="shared" si="5"/>
        <v>0</v>
      </c>
      <c r="H113" s="94"/>
    </row>
    <row r="114" spans="1:8" ht="27.75" customHeight="1" x14ac:dyDescent="0.3">
      <c r="A114" s="71">
        <v>8</v>
      </c>
      <c r="B114" s="300" t="s">
        <v>229</v>
      </c>
      <c r="C114" s="300"/>
      <c r="D114" s="91" t="s">
        <v>105</v>
      </c>
      <c r="E114" s="72">
        <v>330</v>
      </c>
      <c r="F114" s="92"/>
      <c r="G114" s="98">
        <f t="shared" si="5"/>
        <v>0</v>
      </c>
      <c r="H114" s="94"/>
    </row>
    <row r="115" spans="1:8" ht="27.75" customHeight="1" x14ac:dyDescent="0.3">
      <c r="A115" s="71">
        <v>9</v>
      </c>
      <c r="B115" s="300" t="s">
        <v>230</v>
      </c>
      <c r="C115" s="300"/>
      <c r="D115" s="91" t="s">
        <v>105</v>
      </c>
      <c r="E115" s="72">
        <v>330</v>
      </c>
      <c r="F115" s="92"/>
      <c r="G115" s="98">
        <f t="shared" si="5"/>
        <v>0</v>
      </c>
      <c r="H115" s="94"/>
    </row>
    <row r="116" spans="1:8" ht="27.75" customHeight="1" x14ac:dyDescent="0.3">
      <c r="A116" s="71">
        <v>10</v>
      </c>
      <c r="B116" s="300" t="s">
        <v>231</v>
      </c>
      <c r="C116" s="300"/>
      <c r="D116" s="91" t="s">
        <v>105</v>
      </c>
      <c r="E116" s="72">
        <v>200</v>
      </c>
      <c r="F116" s="92"/>
      <c r="G116" s="98">
        <f t="shared" si="5"/>
        <v>0</v>
      </c>
      <c r="H116" s="94"/>
    </row>
    <row r="117" spans="1:8" ht="17.5" customHeight="1" x14ac:dyDescent="0.3">
      <c r="A117" s="306" t="s">
        <v>136</v>
      </c>
      <c r="B117" s="307"/>
      <c r="C117" s="307"/>
      <c r="D117" s="303"/>
      <c r="E117" s="303"/>
      <c r="F117" s="99"/>
      <c r="G117" s="77">
        <f>SUM(G107:G116)</f>
        <v>0</v>
      </c>
      <c r="H117" s="95"/>
    </row>
    <row r="118" spans="1:8" ht="39.75" customHeight="1" thickBot="1" x14ac:dyDescent="0.35">
      <c r="A118" s="100"/>
      <c r="B118" s="308" t="s">
        <v>232</v>
      </c>
      <c r="C118" s="308"/>
      <c r="D118" s="101"/>
      <c r="E118" s="102"/>
      <c r="F118" s="102"/>
      <c r="G118" s="309">
        <f>SUM(G117+G105+G100+G64+G50+G25)</f>
        <v>0</v>
      </c>
      <c r="H118" s="310"/>
    </row>
    <row r="122" spans="1:8" x14ac:dyDescent="0.3">
      <c r="G122" s="103"/>
    </row>
  </sheetData>
  <mergeCells count="134">
    <mergeCell ref="B116:C116"/>
    <mergeCell ref="A117:C117"/>
    <mergeCell ref="D117:E117"/>
    <mergeCell ref="B118:C118"/>
    <mergeCell ref="G118:H118"/>
    <mergeCell ref="B110:C110"/>
    <mergeCell ref="B111:C111"/>
    <mergeCell ref="B112:C112"/>
    <mergeCell ref="B113:C113"/>
    <mergeCell ref="B114:C114"/>
    <mergeCell ref="B115:C115"/>
    <mergeCell ref="A105:C105"/>
    <mergeCell ref="D105:F105"/>
    <mergeCell ref="B106:C106"/>
    <mergeCell ref="B107:C107"/>
    <mergeCell ref="B108:C108"/>
    <mergeCell ref="B109:C109"/>
    <mergeCell ref="A100:C100"/>
    <mergeCell ref="D100:F100"/>
    <mergeCell ref="B101:C101"/>
    <mergeCell ref="B102:C102"/>
    <mergeCell ref="B103:C103"/>
    <mergeCell ref="B104:C104"/>
    <mergeCell ref="B94:C94"/>
    <mergeCell ref="B95:C95"/>
    <mergeCell ref="B96:C96"/>
    <mergeCell ref="B97:C97"/>
    <mergeCell ref="B98:C98"/>
    <mergeCell ref="B99:C99"/>
    <mergeCell ref="B88:C88"/>
    <mergeCell ref="B89:C89"/>
    <mergeCell ref="B90:C90"/>
    <mergeCell ref="B91:C91"/>
    <mergeCell ref="B92:C92"/>
    <mergeCell ref="B93:C93"/>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D64:F64"/>
    <mergeCell ref="B65:C65"/>
    <mergeCell ref="B66:C66"/>
    <mergeCell ref="B67:C67"/>
    <mergeCell ref="B68:C68"/>
    <mergeCell ref="B69:C69"/>
    <mergeCell ref="B59:C59"/>
    <mergeCell ref="B60:C60"/>
    <mergeCell ref="B61:C61"/>
    <mergeCell ref="B62:C62"/>
    <mergeCell ref="B63:C63"/>
    <mergeCell ref="A64:C64"/>
    <mergeCell ref="B53:C53"/>
    <mergeCell ref="B54:C54"/>
    <mergeCell ref="B55:C55"/>
    <mergeCell ref="B56:C56"/>
    <mergeCell ref="B57:C57"/>
    <mergeCell ref="B58:C58"/>
    <mergeCell ref="B48:C48"/>
    <mergeCell ref="B49:C49"/>
    <mergeCell ref="A50:C50"/>
    <mergeCell ref="D50:F50"/>
    <mergeCell ref="B51:C51"/>
    <mergeCell ref="B52:C52"/>
    <mergeCell ref="B42:C42"/>
    <mergeCell ref="B43:C43"/>
    <mergeCell ref="B44:C44"/>
    <mergeCell ref="B45:C45"/>
    <mergeCell ref="B46:C46"/>
    <mergeCell ref="B47:C47"/>
    <mergeCell ref="B36:C36"/>
    <mergeCell ref="B37:C37"/>
    <mergeCell ref="B38:C38"/>
    <mergeCell ref="B39:C39"/>
    <mergeCell ref="B40:C40"/>
    <mergeCell ref="B41:C41"/>
    <mergeCell ref="B30:C30"/>
    <mergeCell ref="B31:C31"/>
    <mergeCell ref="B32:C32"/>
    <mergeCell ref="B33:C33"/>
    <mergeCell ref="B34:C34"/>
    <mergeCell ref="B35:C35"/>
    <mergeCell ref="A25:C25"/>
    <mergeCell ref="D25:F25"/>
    <mergeCell ref="B26:C26"/>
    <mergeCell ref="B27:C27"/>
    <mergeCell ref="B28:C28"/>
    <mergeCell ref="B29:C29"/>
    <mergeCell ref="B19:C19"/>
    <mergeCell ref="B20:C20"/>
    <mergeCell ref="B21:C21"/>
    <mergeCell ref="B22:C22"/>
    <mergeCell ref="B23:C23"/>
    <mergeCell ref="B24:C24"/>
    <mergeCell ref="B13:C13"/>
    <mergeCell ref="B14:C14"/>
    <mergeCell ref="B15:C15"/>
    <mergeCell ref="B16:C16"/>
    <mergeCell ref="B17:C17"/>
    <mergeCell ref="B18:C18"/>
    <mergeCell ref="A9:A12"/>
    <mergeCell ref="B9:C12"/>
    <mergeCell ref="D9:D12"/>
    <mergeCell ref="A1:H2"/>
    <mergeCell ref="A3:B3"/>
    <mergeCell ref="D3:H3"/>
    <mergeCell ref="A4:B4"/>
    <mergeCell ref="D4:H4"/>
    <mergeCell ref="A5:B5"/>
    <mergeCell ref="D5:H5"/>
    <mergeCell ref="E9:H9"/>
    <mergeCell ref="E10:E12"/>
    <mergeCell ref="F10:F12"/>
    <mergeCell ref="G10:G12"/>
    <mergeCell ref="H10:H12"/>
    <mergeCell ref="A6:B6"/>
    <mergeCell ref="D6:H6"/>
    <mergeCell ref="A7:B7"/>
    <mergeCell ref="D7:H7"/>
    <mergeCell ref="A8:B8"/>
    <mergeCell ref="C8:H8"/>
  </mergeCells>
  <printOptions horizontalCentered="1"/>
  <pageMargins left="0.7" right="0.7" top="0.75" bottom="0.75" header="0.3" footer="0.3"/>
  <pageSetup scale="60" orientation="portrait" r:id="rId1"/>
  <rowBreaks count="1" manualBreakCount="1">
    <brk id="6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Props1.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Request For Quotation</vt:lpstr>
      <vt:lpstr>BoQ for Abidan</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2024-01-11T17:00:30Z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