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ll Logistic Document Files-2024\2. AWEC Procurement Tendering Procedures Docs-2024\2. Request for National Tendering-RFNT\RFNT#001 AHF Tent, Floormat, tudent kits, Teacher and Hygiene\Tender Documents\"/>
    </mc:Choice>
  </mc:AlternateContent>
  <xr:revisionPtr revIDLastSave="0" documentId="13_ncr:1_{27118ABC-A6B1-475C-A891-349CE2B8F63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2" sheetId="2" r:id="rId1"/>
  </sheets>
  <calcPr calcId="191029"/>
</workbook>
</file>

<file path=xl/calcChain.xml><?xml version="1.0" encoding="utf-8"?>
<calcChain xmlns="http://schemas.openxmlformats.org/spreadsheetml/2006/main">
  <c r="F56" i="2" l="1"/>
  <c r="F55" i="2"/>
  <c r="F66" i="2"/>
  <c r="F65" i="2"/>
  <c r="F64" i="2"/>
  <c r="F63" i="2"/>
  <c r="F62" i="2"/>
  <c r="D48" i="2"/>
  <c r="D46" i="2"/>
  <c r="D39" i="2"/>
  <c r="D38" i="2"/>
  <c r="D37" i="2"/>
  <c r="D36" i="2"/>
  <c r="D35" i="2"/>
  <c r="F49" i="2"/>
  <c r="D28" i="2"/>
  <c r="D27" i="2"/>
  <c r="D26" i="2"/>
  <c r="D25" i="2"/>
  <c r="D24" i="2"/>
  <c r="D23" i="2"/>
  <c r="D22" i="2"/>
  <c r="D21" i="2"/>
  <c r="D20" i="2"/>
  <c r="D19" i="2"/>
  <c r="D18" i="2"/>
  <c r="F67" i="2" l="1"/>
  <c r="F13" i="2" l="1"/>
  <c r="F28" i="2"/>
  <c r="F27" i="2"/>
  <c r="F26" i="2"/>
  <c r="F25" i="2"/>
  <c r="F24" i="2"/>
  <c r="F23" i="2"/>
  <c r="F22" i="2"/>
  <c r="F21" i="2"/>
  <c r="F20" i="2"/>
  <c r="F19" i="2"/>
  <c r="F18" i="2"/>
  <c r="F50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29" i="2" l="1"/>
  <c r="F51" i="2"/>
  <c r="F57" i="2" s="1"/>
</calcChain>
</file>

<file path=xl/sharedStrings.xml><?xml version="1.0" encoding="utf-8"?>
<sst xmlns="http://schemas.openxmlformats.org/spreadsheetml/2006/main" count="169" uniqueCount="94">
  <si>
    <t>Date:</t>
  </si>
  <si>
    <t>Organization's Seal:</t>
  </si>
  <si>
    <t>Appendix B - Bill of Quantities</t>
  </si>
  <si>
    <t>Description</t>
  </si>
  <si>
    <t xml:space="preserve"> </t>
  </si>
  <si>
    <t xml:space="preserve">RFNT No. </t>
  </si>
  <si>
    <t>No.</t>
  </si>
  <si>
    <t xml:space="preserve">Quantity </t>
  </si>
  <si>
    <t>RFNT Title:</t>
  </si>
  <si>
    <t>PC</t>
  </si>
  <si>
    <t>Each</t>
  </si>
  <si>
    <t>Certified by Vendor's Representative:</t>
  </si>
  <si>
    <t>1</t>
  </si>
  <si>
    <t>2</t>
  </si>
  <si>
    <t>The mentioned equipment should be delivered to Herat province( Herat City, Ghoryan, and Kohsan Districts).</t>
  </si>
  <si>
    <t>AWEC in Afghanistan AHF Project</t>
  </si>
  <si>
    <t xml:space="preserve">PRICE SCHEDULE (Price to be inserted by supplier) </t>
  </si>
  <si>
    <t xml:space="preserve">Item </t>
  </si>
  <si>
    <t>Unit</t>
  </si>
  <si>
    <t xml:space="preserve">Total Price Incl. Tax </t>
  </si>
  <si>
    <t>Kits</t>
  </si>
  <si>
    <t>Teacher Kits</t>
  </si>
  <si>
    <t>Student Kits</t>
  </si>
  <si>
    <t>Grand Total including tax and transportation and Installation:</t>
  </si>
  <si>
    <t>3</t>
  </si>
  <si>
    <t>4</t>
  </si>
  <si>
    <t>5</t>
  </si>
  <si>
    <t>Bottle</t>
  </si>
  <si>
    <t>6</t>
  </si>
  <si>
    <t>7</t>
  </si>
  <si>
    <t>8</t>
  </si>
  <si>
    <t>9</t>
  </si>
  <si>
    <t>Pack</t>
  </si>
  <si>
    <t>10</t>
  </si>
  <si>
    <t xml:space="preserve">Teacher bag(Big size - best  quality) </t>
  </si>
  <si>
    <t>Ream</t>
  </si>
  <si>
    <t>Set</t>
  </si>
  <si>
    <t>Ball Pen(Blue - good quality)</t>
  </si>
  <si>
    <t>Pencil(best quality)</t>
  </si>
  <si>
    <t>Pencil Sharpener(Plastic best quality  )</t>
  </si>
  <si>
    <t>Pencil Eraser (rubber, Original – good quality)</t>
  </si>
  <si>
    <t>Ruler(Plastic – 30 cm - good quality)</t>
  </si>
  <si>
    <t>Glue(Water glue (liquid) - 50 ml - good quality)</t>
  </si>
  <si>
    <t>book</t>
  </si>
  <si>
    <t>11</t>
  </si>
  <si>
    <t>Geometry Box (Parkar,Metal - Best quality )</t>
  </si>
  <si>
    <t>12</t>
  </si>
  <si>
    <t>13</t>
  </si>
  <si>
    <t>Dozen</t>
  </si>
  <si>
    <t>14</t>
  </si>
  <si>
    <t>Color Flip chart (card paper, In 2 colors - normal size
 - 20 Sheets per set )</t>
  </si>
  <si>
    <t>15</t>
  </si>
  <si>
    <t>Diary note book(For teacher usage best quality)</t>
  </si>
  <si>
    <t>16</t>
  </si>
  <si>
    <t>17</t>
  </si>
  <si>
    <t>Carton box(For packing above items (per teacher kit))</t>
  </si>
  <si>
    <t>Note book(lined, 100 sheets and Best quality)</t>
  </si>
  <si>
    <t>Note book(without lined, 60 sheets and good quality)</t>
  </si>
  <si>
    <t>Pencil good quality</t>
  </si>
  <si>
    <t>Pencil Sharpener</t>
  </si>
  <si>
    <t>Crayon(colored pencil, soft and good quality)</t>
  </si>
  <si>
    <t>Box</t>
  </si>
  <si>
    <t>School Bag:CBE students bag: length : 40 cm, wide 35 cm
Specific feature: two shoulder holder
Materials: Made of Nylon with two line sewing, also with 3 pockets, Color: Customized</t>
  </si>
  <si>
    <t>Calligraphy Pen</t>
  </si>
  <si>
    <t>Ink</t>
  </si>
  <si>
    <t>Ruler</t>
  </si>
  <si>
    <t>Eraser(size L:5 W:2 H:1cm)</t>
  </si>
  <si>
    <t>Student Water bottle(0.5-08ltr and good quality)</t>
  </si>
  <si>
    <t>White board (120cm X 80cm)</t>
  </si>
  <si>
    <t>Water bucket (15-20ltr) good quality</t>
  </si>
  <si>
    <t>18</t>
  </si>
  <si>
    <t>Unit Price in USD incl. Tax</t>
  </si>
  <si>
    <t>Total Price in USD Inc. Tax</t>
  </si>
  <si>
    <t>White Paper(A4 size - Double A best quality 80 GSM)</t>
  </si>
  <si>
    <t>White Flip chart (card paper,  normal size - 20 Sheets per set)</t>
  </si>
  <si>
    <t xml:space="preserve">Teaching plan book(MoE update format( for 1 academic year) </t>
  </si>
  <si>
    <t>Line Notebook(100 sheets A4 size  -leather cover)</t>
  </si>
  <si>
    <t>Markers(Permanent -different colors - chisel tip – 12 pcs per dozen)</t>
  </si>
  <si>
    <t>Color Pencil (12 pencils per pack - best quality length: can be 16-18cm, oily, with softness)</t>
  </si>
  <si>
    <t>PRF#:002 PRICE SCHEDULE FOR TEACHERS KIT and White Board:</t>
  </si>
  <si>
    <t>PRF#:004 PRICE SCHEDULE FOR HYGIENE KIT(Hand Washing Station):</t>
  </si>
  <si>
    <t>Hand washing station (40 liters)</t>
  </si>
  <si>
    <t>Dettol Soap 120 gr</t>
  </si>
  <si>
    <t>Basket (Dust bin, Plastic 20 ltr)</t>
  </si>
  <si>
    <t xml:space="preserve">Tissue Paper Alokozay100 sheet </t>
  </si>
  <si>
    <t>PR#001: PRICE SCHEDULE FOR STUDENTS KIT:</t>
  </si>
  <si>
    <t>Total Cost Price:</t>
  </si>
  <si>
    <t>Hygiene Kits(Hand Washing Station)</t>
  </si>
  <si>
    <t>PRF#:003 PRICE SCHEDULE FOR Tent and Floormat:</t>
  </si>
  <si>
    <t xml:space="preserve">
Tent with the Below specifications:
⎯ High-quality tent 
⎯ Size: 5 X 8 Mtr 
⎯ Wall Height: 1.80 Mtr 
⎯ Central Height: 3 Mtr 
⎯ Frame Pipes: 16 -17 Gauge, total 41 pipes ⎯ 3 Layers on Roof Martial, 1st Water Proof, 3rd Dyed Yellow ⎯ Iron pegs 18" pins and hammer, cotton ropes 12MM ⎯ 8 Windows, 2 Doors, ⎯ Weight: 230 kg ± 5% with all accessories including installation</t>
  </si>
  <si>
    <t>Turkish floormat 7*4 Good Quality</t>
  </si>
  <si>
    <t>Tent and Floormat</t>
  </si>
  <si>
    <t>Provision and delivery of Tents, Floormats, Student kits, Teacher kits, and Hygiene Kits under the AHF project for Herat Province (Herat City, Ghoryan, and Kohsan Districts).</t>
  </si>
  <si>
    <t>RFNT No: AWEC-KBL-001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</si>
</sst>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5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CC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93">
    <xf numFmtId="0" fontId="0" fillId="0" borderId="0" xfId="0"/>
    <xf numFmtId="0" fontId="1" fillId="0" borderId="2" xfId="0" applyFont="1" applyBorder="1"/>
    <xf numFmtId="0" fontId="1" fillId="0" borderId="0" xfId="0" applyFont="1"/>
    <xf numFmtId="0" fontId="1" fillId="0" borderId="7" xfId="0" applyFont="1" applyBorder="1"/>
    <xf numFmtId="0" fontId="1" fillId="0" borderId="16" xfId="0" applyFont="1" applyBorder="1"/>
    <xf numFmtId="0" fontId="1" fillId="0" borderId="17" xfId="0" applyFont="1" applyBorder="1"/>
    <xf numFmtId="0" fontId="4" fillId="0" borderId="3" xfId="0" applyFont="1" applyBorder="1" applyAlignment="1">
      <alignment horizontal="left" indent="1"/>
    </xf>
    <xf numFmtId="0" fontId="4" fillId="0" borderId="0" xfId="0" applyFont="1"/>
    <xf numFmtId="0" fontId="4" fillId="0" borderId="7" xfId="0" applyFont="1" applyBorder="1"/>
    <xf numFmtId="0" fontId="8" fillId="0" borderId="0" xfId="0" applyFont="1" applyAlignment="1">
      <alignment horizontal="left" vertical="center"/>
    </xf>
    <xf numFmtId="0" fontId="1" fillId="4" borderId="8" xfId="0" applyFont="1" applyFill="1" applyBorder="1" applyAlignment="1">
      <alignment horizontal="justify" vertical="center" wrapText="1"/>
    </xf>
    <xf numFmtId="0" fontId="1" fillId="0" borderId="19" xfId="0" quotePrefix="1" applyFont="1" applyBorder="1" applyAlignment="1">
      <alignment horizontal="center" vertical="center" wrapText="1"/>
    </xf>
    <xf numFmtId="0" fontId="1" fillId="0" borderId="8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center" vertical="center" wrapText="1"/>
    </xf>
    <xf numFmtId="0" fontId="12" fillId="2" borderId="21" xfId="0" applyFont="1" applyFill="1" applyBorder="1" applyAlignment="1">
      <alignment horizontal="center" vertical="center" wrapText="1"/>
    </xf>
    <xf numFmtId="0" fontId="12" fillId="2" borderId="22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6" fillId="4" borderId="5" xfId="0" quotePrefix="1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 readingOrder="1"/>
    </xf>
    <xf numFmtId="0" fontId="14" fillId="4" borderId="5" xfId="0" applyFont="1" applyFill="1" applyBorder="1" applyAlignment="1">
      <alignment horizontal="center" vertical="center" wrapText="1" readingOrder="1"/>
    </xf>
    <xf numFmtId="0" fontId="7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wrapText="1"/>
    </xf>
    <xf numFmtId="0" fontId="6" fillId="0" borderId="5" xfId="0" quotePrefix="1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2" fontId="5" fillId="0" borderId="5" xfId="0" applyNumberFormat="1" applyFont="1" applyBorder="1" applyAlignment="1">
      <alignment horizontal="center" vertical="center" wrapText="1"/>
    </xf>
    <xf numFmtId="2" fontId="5" fillId="4" borderId="5" xfId="0" applyNumberFormat="1" applyFont="1" applyFill="1" applyBorder="1" applyAlignment="1">
      <alignment horizontal="center" vertical="center" wrapText="1"/>
    </xf>
    <xf numFmtId="44" fontId="13" fillId="6" borderId="5" xfId="3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165" fontId="7" fillId="0" borderId="5" xfId="1" applyNumberFormat="1" applyFont="1" applyBorder="1" applyAlignment="1">
      <alignment horizontal="center" vertical="center"/>
    </xf>
    <xf numFmtId="44" fontId="8" fillId="0" borderId="8" xfId="3" applyFont="1" applyBorder="1" applyAlignment="1">
      <alignment horizontal="center" vertical="center" wrapText="1"/>
    </xf>
    <xf numFmtId="0" fontId="6" fillId="0" borderId="14" xfId="0" quotePrefix="1" applyFont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24" xfId="0" applyFont="1" applyBorder="1" applyAlignment="1">
      <alignment horizontal="center" vertical="center"/>
    </xf>
    <xf numFmtId="165" fontId="7" fillId="0" borderId="14" xfId="1" applyNumberFormat="1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 wrapText="1" readingOrder="1"/>
    </xf>
    <xf numFmtId="2" fontId="5" fillId="0" borderId="14" xfId="0" applyNumberFormat="1" applyFont="1" applyBorder="1" applyAlignment="1">
      <alignment horizontal="center" vertical="center" wrapText="1"/>
    </xf>
    <xf numFmtId="44" fontId="12" fillId="6" borderId="5" xfId="3" applyFont="1" applyFill="1" applyBorder="1" applyAlignment="1">
      <alignment horizontal="center" vertical="center" wrapText="1"/>
    </xf>
    <xf numFmtId="2" fontId="12" fillId="0" borderId="5" xfId="0" applyNumberFormat="1" applyFont="1" applyBorder="1" applyAlignment="1">
      <alignment horizontal="center" vertical="center" wrapText="1"/>
    </xf>
    <xf numFmtId="2" fontId="12" fillId="4" borderId="5" xfId="0" applyNumberFormat="1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2" fontId="12" fillId="0" borderId="14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left" vertical="center"/>
    </xf>
    <xf numFmtId="0" fontId="11" fillId="6" borderId="10" xfId="0" applyFont="1" applyFill="1" applyBorder="1" applyAlignment="1">
      <alignment horizontal="right" vertical="center" wrapText="1"/>
    </xf>
    <xf numFmtId="0" fontId="11" fillId="6" borderId="9" xfId="0" applyFont="1" applyFill="1" applyBorder="1" applyAlignment="1">
      <alignment horizontal="right" vertical="center" wrapText="1"/>
    </xf>
    <xf numFmtId="0" fontId="11" fillId="6" borderId="11" xfId="0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5" borderId="20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1" fillId="0" borderId="15" xfId="0" applyFont="1" applyBorder="1" applyAlignment="1">
      <alignment horizontal="right" vertical="center" wrapText="1"/>
    </xf>
    <xf numFmtId="0" fontId="11" fillId="0" borderId="16" xfId="0" applyFont="1" applyBorder="1" applyAlignment="1">
      <alignment horizontal="right" vertical="center" wrapText="1"/>
    </xf>
    <xf numFmtId="0" fontId="11" fillId="0" borderId="17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7" xfId="0" applyFont="1" applyBorder="1" applyAlignment="1">
      <alignment horizontal="center"/>
    </xf>
    <xf numFmtId="0" fontId="8" fillId="0" borderId="3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0" fontId="10" fillId="5" borderId="18" xfId="0" applyFont="1" applyFill="1" applyBorder="1" applyAlignment="1">
      <alignment horizontal="center" vertical="center" wrapText="1"/>
    </xf>
    <xf numFmtId="0" fontId="10" fillId="5" borderId="19" xfId="0" applyFont="1" applyFill="1" applyBorder="1" applyAlignment="1">
      <alignment horizontal="center" vertical="center" wrapText="1"/>
    </xf>
    <xf numFmtId="0" fontId="0" fillId="0" borderId="0" xfId="0"/>
    <xf numFmtId="0" fontId="1" fillId="0" borderId="5" xfId="0" applyFont="1" applyBorder="1" applyAlignment="1">
      <alignment horizontal="center" vertical="center"/>
    </xf>
    <xf numFmtId="0" fontId="7" fillId="4" borderId="5" xfId="0" applyFont="1" applyFill="1" applyBorder="1" applyAlignment="1">
      <alignment horizontal="left" vertical="center" wrapText="1"/>
    </xf>
    <xf numFmtId="0" fontId="7" fillId="4" borderId="5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right" vertical="center"/>
    </xf>
    <xf numFmtId="0" fontId="0" fillId="0" borderId="0" xfId="0" applyBorder="1"/>
    <xf numFmtId="0" fontId="1" fillId="0" borderId="0" xfId="0" applyFont="1" applyBorder="1" applyAlignment="1">
      <alignment vertical="center"/>
    </xf>
    <xf numFmtId="0" fontId="4" fillId="0" borderId="20" xfId="0" applyFont="1" applyBorder="1" applyAlignment="1">
      <alignment horizontal="right" vertical="center"/>
    </xf>
    <xf numFmtId="0" fontId="1" fillId="0" borderId="25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1" fillId="6" borderId="26" xfId="0" applyFont="1" applyFill="1" applyBorder="1" applyAlignment="1">
      <alignment horizontal="right" vertical="center" wrapText="1"/>
    </xf>
    <xf numFmtId="0" fontId="11" fillId="6" borderId="12" xfId="0" applyFont="1" applyFill="1" applyBorder="1" applyAlignment="1">
      <alignment horizontal="right" vertical="center" wrapText="1"/>
    </xf>
    <xf numFmtId="0" fontId="11" fillId="6" borderId="13" xfId="0" applyFont="1" applyFill="1" applyBorder="1" applyAlignment="1">
      <alignment horizontal="right" vertical="center" wrapText="1"/>
    </xf>
    <xf numFmtId="44" fontId="12" fillId="6" borderId="27" xfId="3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1" fillId="3" borderId="16" xfId="0" applyFont="1" applyFill="1" applyBorder="1" applyAlignment="1">
      <alignment horizontal="left" vertical="center" wrapText="1"/>
    </xf>
    <xf numFmtId="0" fontId="1" fillId="3" borderId="17" xfId="0" applyFont="1" applyFill="1" applyBorder="1" applyAlignment="1">
      <alignment horizontal="left" vertical="center" wrapText="1"/>
    </xf>
  </cellXfs>
  <cellStyles count="4">
    <cellStyle name="Comma 2" xfId="1" xr:uid="{CC55FE7E-BDFB-45EE-BA1C-9385003DEBE1}"/>
    <cellStyle name="Currency" xfId="3" builtinId="4"/>
    <cellStyle name="Currency 2" xfId="2" xr:uid="{06E18F08-D1E5-4976-83F2-71938E2C3BBA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6AA17-E97F-40A5-91E1-9F84FBDFB66D}">
  <dimension ref="A1:G72"/>
  <sheetViews>
    <sheetView tabSelected="1" workbookViewId="0">
      <selection activeCell="E2" sqref="E2:F2"/>
    </sheetView>
  </sheetViews>
  <sheetFormatPr defaultRowHeight="14.4" x14ac:dyDescent="0.3"/>
  <cols>
    <col min="1" max="1" width="13.44140625" customWidth="1"/>
    <col min="2" max="2" width="39.109375" customWidth="1"/>
    <col min="3" max="3" width="36.21875" customWidth="1"/>
    <col min="4" max="4" width="19.109375" customWidth="1"/>
    <col min="5" max="5" width="23.77734375" customWidth="1"/>
    <col min="6" max="6" width="27.77734375" customWidth="1"/>
  </cols>
  <sheetData>
    <row r="1" spans="1:6" ht="15" x14ac:dyDescent="0.3">
      <c r="A1" s="43" t="s">
        <v>15</v>
      </c>
      <c r="B1" s="44"/>
      <c r="C1" s="1"/>
      <c r="D1" s="24" t="s">
        <v>5</v>
      </c>
      <c r="E1" s="54" t="s">
        <v>93</v>
      </c>
      <c r="F1" s="55"/>
    </row>
    <row r="2" spans="1:6" ht="57.6" customHeight="1" x14ac:dyDescent="0.3">
      <c r="A2" s="6"/>
      <c r="B2" s="2"/>
      <c r="C2" s="2"/>
      <c r="D2" s="25" t="s">
        <v>8</v>
      </c>
      <c r="E2" s="56" t="s">
        <v>92</v>
      </c>
      <c r="F2" s="57"/>
    </row>
    <row r="3" spans="1:6" x14ac:dyDescent="0.3">
      <c r="A3" s="6" t="s">
        <v>4</v>
      </c>
      <c r="B3" s="2"/>
      <c r="C3" s="2"/>
      <c r="D3" s="7"/>
      <c r="E3" s="2"/>
      <c r="F3" s="8"/>
    </row>
    <row r="4" spans="1:6" ht="21" x14ac:dyDescent="0.4">
      <c r="A4" s="67" t="s">
        <v>2</v>
      </c>
      <c r="B4" s="68"/>
      <c r="C4" s="68"/>
      <c r="D4" s="68"/>
      <c r="E4" s="68"/>
      <c r="F4" s="69"/>
    </row>
    <row r="5" spans="1:6" ht="16.2" thickBot="1" x14ac:dyDescent="0.35">
      <c r="A5" s="70"/>
      <c r="B5" s="71"/>
      <c r="C5" s="2"/>
      <c r="D5" s="2"/>
      <c r="E5" s="2"/>
      <c r="F5" s="3"/>
    </row>
    <row r="6" spans="1:6" ht="16.2" thickBot="1" x14ac:dyDescent="0.35">
      <c r="A6" s="72" t="s">
        <v>16</v>
      </c>
      <c r="B6" s="73"/>
      <c r="C6" s="73"/>
      <c r="D6" s="4"/>
      <c r="E6" s="4"/>
      <c r="F6" s="5"/>
    </row>
    <row r="7" spans="1:6" x14ac:dyDescent="0.3">
      <c r="A7" s="74" t="s">
        <v>17</v>
      </c>
      <c r="B7" s="74" t="s">
        <v>3</v>
      </c>
      <c r="C7" s="74" t="s">
        <v>18</v>
      </c>
      <c r="D7" s="58" t="s">
        <v>19</v>
      </c>
      <c r="E7" s="59"/>
      <c r="F7" s="60"/>
    </row>
    <row r="8" spans="1:6" ht="15" thickBot="1" x14ac:dyDescent="0.35">
      <c r="A8" s="75"/>
      <c r="B8" s="75"/>
      <c r="C8" s="75"/>
      <c r="D8" s="61"/>
      <c r="E8" s="62"/>
      <c r="F8" s="63"/>
    </row>
    <row r="9" spans="1:6" ht="19.95" customHeight="1" thickBot="1" x14ac:dyDescent="0.35">
      <c r="A9" s="11" t="s">
        <v>12</v>
      </c>
      <c r="B9" s="12" t="s">
        <v>22</v>
      </c>
      <c r="C9" s="13" t="s">
        <v>20</v>
      </c>
      <c r="D9" s="47"/>
      <c r="E9" s="48"/>
      <c r="F9" s="49"/>
    </row>
    <row r="10" spans="1:6" ht="19.95" customHeight="1" thickBot="1" x14ac:dyDescent="0.35">
      <c r="A10" s="11" t="s">
        <v>13</v>
      </c>
      <c r="B10" s="12" t="s">
        <v>21</v>
      </c>
      <c r="C10" s="13" t="s">
        <v>20</v>
      </c>
      <c r="D10" s="47"/>
      <c r="E10" s="48"/>
      <c r="F10" s="49"/>
    </row>
    <row r="11" spans="1:6" s="76" customFormat="1" ht="19.95" customHeight="1" thickBot="1" x14ac:dyDescent="0.35">
      <c r="A11" s="11" t="s">
        <v>24</v>
      </c>
      <c r="B11" s="12" t="s">
        <v>91</v>
      </c>
      <c r="C11" s="13" t="s">
        <v>10</v>
      </c>
      <c r="D11" s="47"/>
      <c r="E11" s="48"/>
      <c r="F11" s="49"/>
    </row>
    <row r="12" spans="1:6" ht="19.95" customHeight="1" thickBot="1" x14ac:dyDescent="0.35">
      <c r="A12" s="11" t="s">
        <v>25</v>
      </c>
      <c r="B12" s="10" t="s">
        <v>87</v>
      </c>
      <c r="C12" s="13" t="s">
        <v>20</v>
      </c>
      <c r="D12" s="47"/>
      <c r="E12" s="48"/>
      <c r="F12" s="49"/>
    </row>
    <row r="13" spans="1:6" ht="25.2" customHeight="1" thickBot="1" x14ac:dyDescent="0.35">
      <c r="A13" s="64" t="s">
        <v>23</v>
      </c>
      <c r="B13" s="65"/>
      <c r="C13" s="65"/>
      <c r="D13" s="65"/>
      <c r="E13" s="66"/>
      <c r="F13" s="31">
        <f>SUM(D9:F12)</f>
        <v>0</v>
      </c>
    </row>
    <row r="14" spans="1:6" ht="15.6" x14ac:dyDescent="0.3">
      <c r="A14" s="9"/>
      <c r="B14" s="9"/>
      <c r="C14" s="9"/>
      <c r="D14" s="2"/>
      <c r="E14" s="2"/>
      <c r="F14" s="2"/>
    </row>
    <row r="15" spans="1:6" x14ac:dyDescent="0.3">
      <c r="A15" s="2"/>
      <c r="B15" s="2"/>
      <c r="C15" s="2"/>
      <c r="D15" s="2"/>
      <c r="E15" s="2"/>
      <c r="F15" s="2"/>
    </row>
    <row r="16" spans="1:6" ht="16.2" thickBot="1" x14ac:dyDescent="0.35">
      <c r="A16" s="50" t="s">
        <v>85</v>
      </c>
      <c r="B16" s="50"/>
      <c r="C16" s="50"/>
      <c r="D16" s="50"/>
      <c r="E16" s="50"/>
      <c r="F16" s="50"/>
    </row>
    <row r="17" spans="1:6" ht="27" thickBot="1" x14ac:dyDescent="0.35">
      <c r="A17" s="14" t="s">
        <v>6</v>
      </c>
      <c r="B17" s="15" t="s">
        <v>3</v>
      </c>
      <c r="C17" s="15" t="s">
        <v>18</v>
      </c>
      <c r="D17" s="15" t="s">
        <v>7</v>
      </c>
      <c r="E17" s="15" t="s">
        <v>71</v>
      </c>
      <c r="F17" s="16" t="s">
        <v>72</v>
      </c>
    </row>
    <row r="18" spans="1:6" ht="30" customHeight="1" x14ac:dyDescent="0.3">
      <c r="A18" s="32" t="s">
        <v>12</v>
      </c>
      <c r="B18" s="33" t="s">
        <v>56</v>
      </c>
      <c r="C18" s="34" t="s">
        <v>10</v>
      </c>
      <c r="D18" s="35">
        <f>5*256*20</f>
        <v>25600</v>
      </c>
      <c r="E18" s="36"/>
      <c r="F18" s="37">
        <f>SUM(E18*D18)</f>
        <v>0</v>
      </c>
    </row>
    <row r="19" spans="1:6" ht="30" customHeight="1" x14ac:dyDescent="0.3">
      <c r="A19" s="23" t="s">
        <v>13</v>
      </c>
      <c r="B19" s="22" t="s">
        <v>57</v>
      </c>
      <c r="C19" s="29" t="s">
        <v>10</v>
      </c>
      <c r="D19" s="30">
        <f>2*256*20</f>
        <v>10240</v>
      </c>
      <c r="E19" s="19"/>
      <c r="F19" s="27">
        <f t="shared" ref="F19:F28" si="0">SUM(E19*D19)</f>
        <v>0</v>
      </c>
    </row>
    <row r="20" spans="1:6" ht="30" customHeight="1" x14ac:dyDescent="0.3">
      <c r="A20" s="23" t="s">
        <v>24</v>
      </c>
      <c r="B20" s="22" t="s">
        <v>58</v>
      </c>
      <c r="C20" s="29" t="s">
        <v>10</v>
      </c>
      <c r="D20" s="30">
        <f>4*256*20</f>
        <v>20480</v>
      </c>
      <c r="E20" s="18"/>
      <c r="F20" s="26">
        <f t="shared" si="0"/>
        <v>0</v>
      </c>
    </row>
    <row r="21" spans="1:6" ht="30" customHeight="1" x14ac:dyDescent="0.3">
      <c r="A21" s="23" t="s">
        <v>25</v>
      </c>
      <c r="B21" s="22" t="s">
        <v>59</v>
      </c>
      <c r="C21" s="29" t="s">
        <v>10</v>
      </c>
      <c r="D21" s="30">
        <f>2*256*20</f>
        <v>10240</v>
      </c>
      <c r="E21" s="18"/>
      <c r="F21" s="26">
        <f t="shared" si="0"/>
        <v>0</v>
      </c>
    </row>
    <row r="22" spans="1:6" ht="30" customHeight="1" x14ac:dyDescent="0.3">
      <c r="A22" s="23" t="s">
        <v>26</v>
      </c>
      <c r="B22" s="22" t="s">
        <v>60</v>
      </c>
      <c r="C22" s="29" t="s">
        <v>61</v>
      </c>
      <c r="D22" s="30">
        <f>256*20</f>
        <v>5120</v>
      </c>
      <c r="E22" s="18"/>
      <c r="F22" s="26">
        <f t="shared" si="0"/>
        <v>0</v>
      </c>
    </row>
    <row r="23" spans="1:6" ht="105" x14ac:dyDescent="0.3">
      <c r="A23" s="23" t="s">
        <v>28</v>
      </c>
      <c r="B23" s="22" t="s">
        <v>62</v>
      </c>
      <c r="C23" s="29" t="s">
        <v>10</v>
      </c>
      <c r="D23" s="30">
        <f>256*20</f>
        <v>5120</v>
      </c>
      <c r="E23" s="18"/>
      <c r="F23" s="26">
        <f t="shared" si="0"/>
        <v>0</v>
      </c>
    </row>
    <row r="24" spans="1:6" ht="30" customHeight="1" x14ac:dyDescent="0.3">
      <c r="A24" s="23" t="s">
        <v>29</v>
      </c>
      <c r="B24" s="22" t="s">
        <v>63</v>
      </c>
      <c r="C24" s="29" t="s">
        <v>10</v>
      </c>
      <c r="D24" s="30">
        <f>256*20</f>
        <v>5120</v>
      </c>
      <c r="E24" s="19"/>
      <c r="F24" s="27">
        <f t="shared" si="0"/>
        <v>0</v>
      </c>
    </row>
    <row r="25" spans="1:6" ht="30" customHeight="1" x14ac:dyDescent="0.3">
      <c r="A25" s="23" t="s">
        <v>30</v>
      </c>
      <c r="B25" s="22" t="s">
        <v>64</v>
      </c>
      <c r="C25" s="29" t="s">
        <v>27</v>
      </c>
      <c r="D25" s="30">
        <f>256*20</f>
        <v>5120</v>
      </c>
      <c r="E25" s="18"/>
      <c r="F25" s="26">
        <f t="shared" si="0"/>
        <v>0</v>
      </c>
    </row>
    <row r="26" spans="1:6" ht="30" customHeight="1" x14ac:dyDescent="0.3">
      <c r="A26" s="23" t="s">
        <v>31</v>
      </c>
      <c r="B26" s="22" t="s">
        <v>65</v>
      </c>
      <c r="C26" s="29" t="s">
        <v>10</v>
      </c>
      <c r="D26" s="30">
        <f>256*20</f>
        <v>5120</v>
      </c>
      <c r="E26" s="18"/>
      <c r="F26" s="26">
        <f t="shared" si="0"/>
        <v>0</v>
      </c>
    </row>
    <row r="27" spans="1:6" ht="30" customHeight="1" x14ac:dyDescent="0.3">
      <c r="A27" s="23" t="s">
        <v>33</v>
      </c>
      <c r="B27" s="22" t="s">
        <v>66</v>
      </c>
      <c r="C27" s="29" t="s">
        <v>10</v>
      </c>
      <c r="D27" s="30">
        <f>2*256*20</f>
        <v>10240</v>
      </c>
      <c r="E27" s="18"/>
      <c r="F27" s="26">
        <f t="shared" si="0"/>
        <v>0</v>
      </c>
    </row>
    <row r="28" spans="1:6" ht="30" customHeight="1" x14ac:dyDescent="0.3">
      <c r="A28" s="23" t="s">
        <v>44</v>
      </c>
      <c r="B28" s="22" t="s">
        <v>67</v>
      </c>
      <c r="C28" s="29" t="s">
        <v>10</v>
      </c>
      <c r="D28" s="30">
        <f>1*256*20</f>
        <v>5120</v>
      </c>
      <c r="E28" s="18"/>
      <c r="F28" s="26">
        <f t="shared" si="0"/>
        <v>0</v>
      </c>
    </row>
    <row r="29" spans="1:6" ht="27" customHeight="1" x14ac:dyDescent="0.3">
      <c r="A29" s="51" t="s">
        <v>86</v>
      </c>
      <c r="B29" s="52"/>
      <c r="C29" s="52"/>
      <c r="D29" s="52"/>
      <c r="E29" s="53"/>
      <c r="F29" s="28">
        <f>SUM(F18:F28)</f>
        <v>0</v>
      </c>
    </row>
    <row r="30" spans="1:6" x14ac:dyDescent="0.3">
      <c r="A30" s="2"/>
      <c r="B30" s="2"/>
      <c r="C30" s="2"/>
      <c r="D30" s="2"/>
      <c r="E30" s="2"/>
      <c r="F30" s="2"/>
    </row>
    <row r="31" spans="1:6" ht="16.2" thickBot="1" x14ac:dyDescent="0.35">
      <c r="A31" s="50" t="s">
        <v>79</v>
      </c>
      <c r="B31" s="50"/>
      <c r="C31" s="50"/>
      <c r="D31" s="50"/>
      <c r="E31" s="50"/>
      <c r="F31" s="50"/>
    </row>
    <row r="32" spans="1:6" ht="27" thickBot="1" x14ac:dyDescent="0.35">
      <c r="A32" s="14" t="s">
        <v>6</v>
      </c>
      <c r="B32" s="15" t="s">
        <v>3</v>
      </c>
      <c r="C32" s="15" t="s">
        <v>18</v>
      </c>
      <c r="D32" s="15" t="s">
        <v>7</v>
      </c>
      <c r="E32" s="15" t="s">
        <v>71</v>
      </c>
      <c r="F32" s="16" t="s">
        <v>72</v>
      </c>
    </row>
    <row r="33" spans="1:6" ht="30" customHeight="1" x14ac:dyDescent="0.3">
      <c r="A33" s="32" t="s">
        <v>12</v>
      </c>
      <c r="B33" s="33" t="s">
        <v>34</v>
      </c>
      <c r="C33" s="41" t="s">
        <v>9</v>
      </c>
      <c r="D33" s="41">
        <v>137</v>
      </c>
      <c r="E33" s="36"/>
      <c r="F33" s="42">
        <f>SUM(E33*D33)</f>
        <v>0</v>
      </c>
    </row>
    <row r="34" spans="1:6" ht="30" x14ac:dyDescent="0.3">
      <c r="A34" s="23" t="s">
        <v>13</v>
      </c>
      <c r="B34" s="22" t="s">
        <v>73</v>
      </c>
      <c r="C34" s="21" t="s">
        <v>35</v>
      </c>
      <c r="D34" s="21">
        <v>137</v>
      </c>
      <c r="E34" s="18"/>
      <c r="F34" s="39">
        <f t="shared" ref="F34:F50" si="1">SUM(E34*D34)</f>
        <v>0</v>
      </c>
    </row>
    <row r="35" spans="1:6" ht="30" customHeight="1" x14ac:dyDescent="0.3">
      <c r="A35" s="23" t="s">
        <v>24</v>
      </c>
      <c r="B35" s="22" t="s">
        <v>74</v>
      </c>
      <c r="C35" s="21" t="s">
        <v>36</v>
      </c>
      <c r="D35" s="21">
        <f>2*137</f>
        <v>274</v>
      </c>
      <c r="E35" s="18"/>
      <c r="F35" s="39">
        <f t="shared" si="1"/>
        <v>0</v>
      </c>
    </row>
    <row r="36" spans="1:6" ht="30" customHeight="1" x14ac:dyDescent="0.3">
      <c r="A36" s="23" t="s">
        <v>25</v>
      </c>
      <c r="B36" s="22" t="s">
        <v>37</v>
      </c>
      <c r="C36" s="21" t="s">
        <v>9</v>
      </c>
      <c r="D36" s="21">
        <f>5*137</f>
        <v>685</v>
      </c>
      <c r="E36" s="18"/>
      <c r="F36" s="39">
        <f t="shared" si="1"/>
        <v>0</v>
      </c>
    </row>
    <row r="37" spans="1:6" ht="30" customHeight="1" x14ac:dyDescent="0.3">
      <c r="A37" s="23" t="s">
        <v>26</v>
      </c>
      <c r="B37" s="22" t="s">
        <v>38</v>
      </c>
      <c r="C37" s="21" t="s">
        <v>9</v>
      </c>
      <c r="D37" s="21">
        <f>4*137</f>
        <v>548</v>
      </c>
      <c r="E37" s="18"/>
      <c r="F37" s="39">
        <f t="shared" si="1"/>
        <v>0</v>
      </c>
    </row>
    <row r="38" spans="1:6" ht="30" customHeight="1" x14ac:dyDescent="0.3">
      <c r="A38" s="23" t="s">
        <v>28</v>
      </c>
      <c r="B38" s="22" t="s">
        <v>39</v>
      </c>
      <c r="C38" s="21" t="s">
        <v>9</v>
      </c>
      <c r="D38" s="21">
        <f>2*137</f>
        <v>274</v>
      </c>
      <c r="E38" s="18"/>
      <c r="F38" s="39">
        <f t="shared" si="1"/>
        <v>0</v>
      </c>
    </row>
    <row r="39" spans="1:6" ht="30" customHeight="1" x14ac:dyDescent="0.3">
      <c r="A39" s="17" t="s">
        <v>29</v>
      </c>
      <c r="B39" s="22" t="s">
        <v>40</v>
      </c>
      <c r="C39" s="21" t="s">
        <v>9</v>
      </c>
      <c r="D39" s="21">
        <f>2*137</f>
        <v>274</v>
      </c>
      <c r="E39" s="19"/>
      <c r="F39" s="40">
        <f t="shared" si="1"/>
        <v>0</v>
      </c>
    </row>
    <row r="40" spans="1:6" ht="30" customHeight="1" x14ac:dyDescent="0.3">
      <c r="A40" s="17" t="s">
        <v>30</v>
      </c>
      <c r="B40" s="22" t="s">
        <v>41</v>
      </c>
      <c r="C40" s="21" t="s">
        <v>9</v>
      </c>
      <c r="D40" s="21">
        <v>137</v>
      </c>
      <c r="E40" s="19"/>
      <c r="F40" s="40">
        <f t="shared" si="1"/>
        <v>0</v>
      </c>
    </row>
    <row r="41" spans="1:6" ht="30" customHeight="1" x14ac:dyDescent="0.3">
      <c r="A41" s="17" t="s">
        <v>31</v>
      </c>
      <c r="B41" s="22" t="s">
        <v>42</v>
      </c>
      <c r="C41" s="21" t="s">
        <v>9</v>
      </c>
      <c r="D41" s="21">
        <v>137</v>
      </c>
      <c r="E41" s="19"/>
      <c r="F41" s="40">
        <f t="shared" si="1"/>
        <v>0</v>
      </c>
    </row>
    <row r="42" spans="1:6" ht="30" x14ac:dyDescent="0.3">
      <c r="A42" s="23" t="s">
        <v>33</v>
      </c>
      <c r="B42" s="22" t="s">
        <v>75</v>
      </c>
      <c r="C42" s="21" t="s">
        <v>43</v>
      </c>
      <c r="D42" s="21">
        <v>137</v>
      </c>
      <c r="E42" s="18"/>
      <c r="F42" s="39">
        <f t="shared" si="1"/>
        <v>0</v>
      </c>
    </row>
    <row r="43" spans="1:6" ht="30" customHeight="1" x14ac:dyDescent="0.3">
      <c r="A43" s="23" t="s">
        <v>44</v>
      </c>
      <c r="B43" s="22" t="s">
        <v>45</v>
      </c>
      <c r="C43" s="21" t="s">
        <v>9</v>
      </c>
      <c r="D43" s="21">
        <v>137</v>
      </c>
      <c r="E43" s="18"/>
      <c r="F43" s="39">
        <f t="shared" si="1"/>
        <v>0</v>
      </c>
    </row>
    <row r="44" spans="1:6" ht="30" customHeight="1" x14ac:dyDescent="0.3">
      <c r="A44" s="23" t="s">
        <v>46</v>
      </c>
      <c r="B44" s="22" t="s">
        <v>76</v>
      </c>
      <c r="C44" s="21" t="s">
        <v>9</v>
      </c>
      <c r="D44" s="21">
        <v>137</v>
      </c>
      <c r="E44" s="18"/>
      <c r="F44" s="39">
        <f t="shared" si="1"/>
        <v>0</v>
      </c>
    </row>
    <row r="45" spans="1:6" ht="30" customHeight="1" x14ac:dyDescent="0.3">
      <c r="A45" s="23" t="s">
        <v>47</v>
      </c>
      <c r="B45" s="22" t="s">
        <v>77</v>
      </c>
      <c r="C45" s="21" t="s">
        <v>48</v>
      </c>
      <c r="D45" s="21">
        <v>137</v>
      </c>
      <c r="E45" s="18"/>
      <c r="F45" s="39">
        <f t="shared" si="1"/>
        <v>0</v>
      </c>
    </row>
    <row r="46" spans="1:6" ht="30" customHeight="1" x14ac:dyDescent="0.3">
      <c r="A46" s="23" t="s">
        <v>49</v>
      </c>
      <c r="B46" s="22" t="s">
        <v>50</v>
      </c>
      <c r="C46" s="21" t="s">
        <v>36</v>
      </c>
      <c r="D46" s="21">
        <f>2*137</f>
        <v>274</v>
      </c>
      <c r="E46" s="18"/>
      <c r="F46" s="39">
        <f t="shared" si="1"/>
        <v>0</v>
      </c>
    </row>
    <row r="47" spans="1:6" ht="30" customHeight="1" x14ac:dyDescent="0.3">
      <c r="A47" s="23" t="s">
        <v>51</v>
      </c>
      <c r="B47" s="22" t="s">
        <v>52</v>
      </c>
      <c r="C47" s="21" t="s">
        <v>9</v>
      </c>
      <c r="D47" s="21">
        <v>137</v>
      </c>
      <c r="E47" s="18"/>
      <c r="F47" s="39">
        <f t="shared" si="1"/>
        <v>0</v>
      </c>
    </row>
    <row r="48" spans="1:6" ht="30" customHeight="1" x14ac:dyDescent="0.3">
      <c r="A48" s="23" t="s">
        <v>53</v>
      </c>
      <c r="B48" s="22" t="s">
        <v>78</v>
      </c>
      <c r="C48" s="21" t="s">
        <v>32</v>
      </c>
      <c r="D48" s="21">
        <f>2*137</f>
        <v>274</v>
      </c>
      <c r="E48" s="18"/>
      <c r="F48" s="39">
        <f t="shared" si="1"/>
        <v>0</v>
      </c>
    </row>
    <row r="49" spans="1:6" ht="30" customHeight="1" x14ac:dyDescent="0.3">
      <c r="A49" s="23" t="s">
        <v>54</v>
      </c>
      <c r="B49" s="22" t="s">
        <v>55</v>
      </c>
      <c r="C49" s="21" t="s">
        <v>9</v>
      </c>
      <c r="D49" s="21">
        <v>137</v>
      </c>
      <c r="E49" s="18"/>
      <c r="F49" s="39">
        <f t="shared" ref="F49" si="2">SUM(E49*D49)</f>
        <v>0</v>
      </c>
    </row>
    <row r="50" spans="1:6" ht="30" customHeight="1" x14ac:dyDescent="0.3">
      <c r="A50" s="23" t="s">
        <v>70</v>
      </c>
      <c r="B50" s="22" t="s">
        <v>68</v>
      </c>
      <c r="C50" s="21" t="s">
        <v>9</v>
      </c>
      <c r="D50" s="21">
        <v>137</v>
      </c>
      <c r="E50" s="18"/>
      <c r="F50" s="39">
        <f t="shared" si="1"/>
        <v>0</v>
      </c>
    </row>
    <row r="51" spans="1:6" ht="32.4" customHeight="1" x14ac:dyDescent="0.3">
      <c r="A51" s="51" t="s">
        <v>86</v>
      </c>
      <c r="B51" s="52"/>
      <c r="C51" s="52"/>
      <c r="D51" s="52"/>
      <c r="E51" s="53"/>
      <c r="F51" s="38">
        <f>SUM(F33:F50)</f>
        <v>0</v>
      </c>
    </row>
    <row r="53" spans="1:6" ht="16.2" thickBot="1" x14ac:dyDescent="0.35">
      <c r="A53" s="50" t="s">
        <v>88</v>
      </c>
      <c r="B53" s="50"/>
      <c r="C53" s="50"/>
      <c r="D53" s="50"/>
      <c r="E53" s="50"/>
      <c r="F53" s="50"/>
    </row>
    <row r="54" spans="1:6" ht="27" thickBot="1" x14ac:dyDescent="0.35">
      <c r="A54" s="14" t="s">
        <v>6</v>
      </c>
      <c r="B54" s="15" t="s">
        <v>3</v>
      </c>
      <c r="C54" s="15" t="s">
        <v>18</v>
      </c>
      <c r="D54" s="15" t="s">
        <v>7</v>
      </c>
      <c r="E54" s="15" t="s">
        <v>71</v>
      </c>
      <c r="F54" s="16" t="s">
        <v>72</v>
      </c>
    </row>
    <row r="55" spans="1:6" ht="195" x14ac:dyDescent="0.3">
      <c r="A55" s="32" t="s">
        <v>12</v>
      </c>
      <c r="B55" s="78" t="s">
        <v>89</v>
      </c>
      <c r="C55" s="77" t="s">
        <v>9</v>
      </c>
      <c r="D55" s="77">
        <v>137</v>
      </c>
      <c r="E55" s="36"/>
      <c r="F55" s="42">
        <f>SUM(E55*D55)</f>
        <v>0</v>
      </c>
    </row>
    <row r="56" spans="1:6" ht="30" customHeight="1" x14ac:dyDescent="0.3">
      <c r="A56" s="23" t="s">
        <v>13</v>
      </c>
      <c r="B56" s="79" t="s">
        <v>90</v>
      </c>
      <c r="C56" s="77" t="s">
        <v>10</v>
      </c>
      <c r="D56" s="77">
        <v>137</v>
      </c>
      <c r="E56" s="18"/>
      <c r="F56" s="39">
        <f t="shared" ref="F56" si="3">SUM(E56*D56)</f>
        <v>0</v>
      </c>
    </row>
    <row r="57" spans="1:6" s="76" customFormat="1" ht="30" customHeight="1" x14ac:dyDescent="0.3">
      <c r="A57" s="51" t="s">
        <v>86</v>
      </c>
      <c r="B57" s="52"/>
      <c r="C57" s="52"/>
      <c r="D57" s="52"/>
      <c r="E57" s="53"/>
      <c r="F57" s="38">
        <f>SUM(F39:F56)</f>
        <v>0</v>
      </c>
    </row>
    <row r="60" spans="1:6" ht="16.2" thickBot="1" x14ac:dyDescent="0.35">
      <c r="A60" s="50" t="s">
        <v>80</v>
      </c>
      <c r="B60" s="50"/>
      <c r="C60" s="50"/>
      <c r="D60" s="50"/>
      <c r="E60" s="50"/>
      <c r="F60" s="50"/>
    </row>
    <row r="61" spans="1:6" ht="27" thickBot="1" x14ac:dyDescent="0.35">
      <c r="A61" s="14" t="s">
        <v>6</v>
      </c>
      <c r="B61" s="15" t="s">
        <v>3</v>
      </c>
      <c r="C61" s="15" t="s">
        <v>18</v>
      </c>
      <c r="D61" s="15" t="s">
        <v>7</v>
      </c>
      <c r="E61" s="15" t="s">
        <v>71</v>
      </c>
      <c r="F61" s="16" t="s">
        <v>72</v>
      </c>
    </row>
    <row r="62" spans="1:6" ht="30" customHeight="1" x14ac:dyDescent="0.3">
      <c r="A62" s="32" t="s">
        <v>12</v>
      </c>
      <c r="B62" s="33" t="s">
        <v>81</v>
      </c>
      <c r="C62" s="41" t="s">
        <v>9</v>
      </c>
      <c r="D62" s="41">
        <v>137</v>
      </c>
      <c r="E62" s="36"/>
      <c r="F62" s="42">
        <f>SUM(E62*D62)</f>
        <v>0</v>
      </c>
    </row>
    <row r="63" spans="1:6" ht="30" customHeight="1" x14ac:dyDescent="0.3">
      <c r="A63" s="23" t="s">
        <v>13</v>
      </c>
      <c r="B63" s="22" t="s">
        <v>82</v>
      </c>
      <c r="C63" s="21" t="s">
        <v>9</v>
      </c>
      <c r="D63" s="21">
        <v>137</v>
      </c>
      <c r="E63" s="18"/>
      <c r="F63" s="39">
        <f t="shared" ref="F63:F66" si="4">SUM(E63*D63)</f>
        <v>0</v>
      </c>
    </row>
    <row r="64" spans="1:6" ht="30" customHeight="1" x14ac:dyDescent="0.3">
      <c r="A64" s="23" t="s">
        <v>24</v>
      </c>
      <c r="B64" s="22" t="s">
        <v>69</v>
      </c>
      <c r="C64" s="21" t="s">
        <v>9</v>
      </c>
      <c r="D64" s="21">
        <v>137</v>
      </c>
      <c r="E64" s="18"/>
      <c r="F64" s="39">
        <f t="shared" si="4"/>
        <v>0</v>
      </c>
    </row>
    <row r="65" spans="1:7" ht="30" customHeight="1" x14ac:dyDescent="0.3">
      <c r="A65" s="23" t="s">
        <v>25</v>
      </c>
      <c r="B65" s="22" t="s">
        <v>83</v>
      </c>
      <c r="C65" s="21" t="s">
        <v>9</v>
      </c>
      <c r="D65" s="21">
        <v>137</v>
      </c>
      <c r="E65" s="18"/>
      <c r="F65" s="39">
        <f t="shared" si="4"/>
        <v>0</v>
      </c>
    </row>
    <row r="66" spans="1:7" ht="30" customHeight="1" x14ac:dyDescent="0.3">
      <c r="A66" s="23" t="s">
        <v>26</v>
      </c>
      <c r="B66" s="20" t="s">
        <v>84</v>
      </c>
      <c r="C66" s="21" t="s">
        <v>61</v>
      </c>
      <c r="D66" s="21">
        <v>137</v>
      </c>
      <c r="E66" s="18"/>
      <c r="F66" s="39">
        <f t="shared" si="4"/>
        <v>0</v>
      </c>
    </row>
    <row r="67" spans="1:7" ht="26.4" customHeight="1" thickBot="1" x14ac:dyDescent="0.35">
      <c r="A67" s="86" t="s">
        <v>86</v>
      </c>
      <c r="B67" s="87"/>
      <c r="C67" s="87"/>
      <c r="D67" s="87"/>
      <c r="E67" s="88"/>
      <c r="F67" s="89">
        <f>SUM(F62:F66)</f>
        <v>0</v>
      </c>
    </row>
    <row r="68" spans="1:7" ht="25.8" customHeight="1" thickBot="1" x14ac:dyDescent="0.35">
      <c r="A68" s="90" t="s">
        <v>14</v>
      </c>
      <c r="B68" s="91"/>
      <c r="C68" s="91"/>
      <c r="D68" s="91"/>
      <c r="E68" s="91"/>
      <c r="F68" s="92"/>
      <c r="G68" s="81"/>
    </row>
    <row r="69" spans="1:7" ht="49.95" customHeight="1" x14ac:dyDescent="0.3">
      <c r="D69" s="45" t="s">
        <v>11</v>
      </c>
      <c r="E69" s="80"/>
      <c r="F69" s="84"/>
      <c r="G69" s="82"/>
    </row>
    <row r="70" spans="1:7" ht="49.95" customHeight="1" x14ac:dyDescent="0.3">
      <c r="D70" s="45" t="s">
        <v>0</v>
      </c>
      <c r="E70" s="80"/>
      <c r="F70" s="84"/>
      <c r="G70" s="82"/>
    </row>
    <row r="71" spans="1:7" ht="49.95" customHeight="1" thickBot="1" x14ac:dyDescent="0.35">
      <c r="D71" s="46" t="s">
        <v>1</v>
      </c>
      <c r="E71" s="83"/>
      <c r="F71" s="85"/>
      <c r="G71" s="82"/>
    </row>
    <row r="72" spans="1:7" x14ac:dyDescent="0.3">
      <c r="G72" s="81"/>
    </row>
  </sheetData>
  <mergeCells count="27">
    <mergeCell ref="D71:E71"/>
    <mergeCell ref="D70:E70"/>
    <mergeCell ref="D69:E69"/>
    <mergeCell ref="A68:F68"/>
    <mergeCell ref="A1:B1"/>
    <mergeCell ref="E1:F1"/>
    <mergeCell ref="E2:F2"/>
    <mergeCell ref="D7:F8"/>
    <mergeCell ref="A31:F31"/>
    <mergeCell ref="A16:F16"/>
    <mergeCell ref="A13:E13"/>
    <mergeCell ref="A4:F4"/>
    <mergeCell ref="A5:B5"/>
    <mergeCell ref="A6:C6"/>
    <mergeCell ref="A7:A8"/>
    <mergeCell ref="B7:B8"/>
    <mergeCell ref="C7:C8"/>
    <mergeCell ref="D11:F11"/>
    <mergeCell ref="D9:F9"/>
    <mergeCell ref="D10:F10"/>
    <mergeCell ref="D12:F12"/>
    <mergeCell ref="A60:F60"/>
    <mergeCell ref="A67:E67"/>
    <mergeCell ref="A29:E29"/>
    <mergeCell ref="A51:E51"/>
    <mergeCell ref="A53:F53"/>
    <mergeCell ref="A57:E5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DELL</cp:lastModifiedBy>
  <cp:lastPrinted>2023-09-17T16:14:34Z</cp:lastPrinted>
  <dcterms:created xsi:type="dcterms:W3CDTF">2011-12-12T07:11:35Z</dcterms:created>
  <dcterms:modified xsi:type="dcterms:W3CDTF">2024-01-03T10:19:40Z</dcterms:modified>
</cp:coreProperties>
</file>